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1065Parla\"/>
    </mc:Choice>
  </mc:AlternateContent>
  <bookViews>
    <workbookView xWindow="0" yWindow="0" windowWidth="21600" windowHeight="9435" tabRatio="638"/>
  </bookViews>
  <sheets>
    <sheet name="Esperanza Vida Parla H" sheetId="14" r:id="rId1"/>
    <sheet name="Esperanza Vida H" sheetId="3" r:id="rId2"/>
    <sheet name="2023" sheetId="19" r:id="rId3"/>
    <sheet name="2022" sheetId="18" r:id="rId4"/>
    <sheet name="2021" sheetId="17" r:id="rId5"/>
    <sheet name="2020" sheetId="16" r:id="rId6"/>
    <sheet name="2019" sheetId="15" r:id="rId7"/>
    <sheet name="2018" sheetId="13" r:id="rId8"/>
    <sheet name="2017" sheetId="12" r:id="rId9"/>
    <sheet name="2016" sheetId="11" r:id="rId10"/>
    <sheet name="2015" sheetId="10" r:id="rId11"/>
    <sheet name="2014" sheetId="9" r:id="rId12"/>
    <sheet name="2013" sheetId="4" r:id="rId13"/>
    <sheet name="2012" sheetId="6" r:id="rId14"/>
    <sheet name="2011" sheetId="7" r:id="rId15"/>
    <sheet name="2010" sheetId="8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4" i="18" l="1"/>
  <c r="J104" i="17"/>
  <c r="J104" i="16"/>
  <c r="J104" i="15"/>
  <c r="J104" i="13"/>
  <c r="J104" i="12"/>
  <c r="J104" i="11"/>
  <c r="J104" i="10"/>
  <c r="J104" i="9"/>
  <c r="J104" i="19"/>
  <c r="F9" i="19" l="1"/>
  <c r="G9" i="19"/>
  <c r="I9" i="19" s="1"/>
  <c r="H10" i="19"/>
  <c r="I10" i="19" s="1"/>
  <c r="F10" i="19"/>
  <c r="G10" i="19"/>
  <c r="F11" i="19"/>
  <c r="G11" i="19"/>
  <c r="F12" i="19"/>
  <c r="G12" i="19"/>
  <c r="F13" i="19"/>
  <c r="G13" i="19"/>
  <c r="F14" i="19"/>
  <c r="G14" i="19"/>
  <c r="F15" i="19"/>
  <c r="G15" i="19"/>
  <c r="F16" i="19"/>
  <c r="G16" i="19"/>
  <c r="F17" i="19"/>
  <c r="G17" i="19"/>
  <c r="F18" i="19"/>
  <c r="G18" i="19"/>
  <c r="F19" i="19"/>
  <c r="G19" i="19"/>
  <c r="F20" i="19"/>
  <c r="G20" i="19"/>
  <c r="F21" i="19"/>
  <c r="G21" i="19"/>
  <c r="F22" i="19"/>
  <c r="G22" i="19"/>
  <c r="F23" i="19"/>
  <c r="G23" i="19"/>
  <c r="F24" i="19"/>
  <c r="G24" i="19"/>
  <c r="F25" i="19"/>
  <c r="G25" i="19"/>
  <c r="F26" i="19"/>
  <c r="G26" i="19"/>
  <c r="F27" i="19"/>
  <c r="G27" i="19"/>
  <c r="F28" i="19"/>
  <c r="G28" i="19"/>
  <c r="F29" i="19"/>
  <c r="G29" i="19"/>
  <c r="F30" i="19"/>
  <c r="G30" i="19"/>
  <c r="F31" i="19"/>
  <c r="G31" i="19"/>
  <c r="F32" i="19"/>
  <c r="G32" i="19"/>
  <c r="F33" i="19"/>
  <c r="G33" i="19"/>
  <c r="F34" i="19"/>
  <c r="G34" i="19"/>
  <c r="F35" i="19"/>
  <c r="G35" i="19"/>
  <c r="F36" i="19"/>
  <c r="G36" i="19"/>
  <c r="F37" i="19"/>
  <c r="G37" i="19"/>
  <c r="F38" i="19"/>
  <c r="G38" i="19"/>
  <c r="F39" i="19"/>
  <c r="G39" i="19"/>
  <c r="F40" i="19"/>
  <c r="G40" i="19"/>
  <c r="F41" i="19"/>
  <c r="G41" i="19"/>
  <c r="F42" i="19"/>
  <c r="G42" i="19"/>
  <c r="F43" i="19"/>
  <c r="G43" i="19"/>
  <c r="F44" i="19"/>
  <c r="G44" i="19"/>
  <c r="F45" i="19"/>
  <c r="G45" i="19"/>
  <c r="F46" i="19"/>
  <c r="G46" i="19"/>
  <c r="F47" i="19"/>
  <c r="G47" i="19"/>
  <c r="F48" i="19"/>
  <c r="G48" i="19"/>
  <c r="F49" i="19"/>
  <c r="G49" i="19"/>
  <c r="F50" i="19"/>
  <c r="G50" i="19"/>
  <c r="F51" i="19"/>
  <c r="G51" i="19"/>
  <c r="F52" i="19"/>
  <c r="G52" i="19"/>
  <c r="F53" i="19"/>
  <c r="G53" i="19"/>
  <c r="F54" i="19"/>
  <c r="G54" i="19"/>
  <c r="F55" i="19"/>
  <c r="G55" i="19"/>
  <c r="F56" i="19"/>
  <c r="G56" i="19"/>
  <c r="F57" i="19"/>
  <c r="G57" i="19"/>
  <c r="F58" i="19"/>
  <c r="G58" i="19"/>
  <c r="F59" i="19"/>
  <c r="G59" i="19"/>
  <c r="F60" i="19"/>
  <c r="G60" i="19"/>
  <c r="F61" i="19"/>
  <c r="G61" i="19"/>
  <c r="F62" i="19"/>
  <c r="G62" i="19"/>
  <c r="F63" i="19"/>
  <c r="G63" i="19"/>
  <c r="F64" i="19"/>
  <c r="G64" i="19"/>
  <c r="F65" i="19"/>
  <c r="G65" i="19"/>
  <c r="F66" i="19"/>
  <c r="G66" i="19"/>
  <c r="F67" i="19"/>
  <c r="G67" i="19"/>
  <c r="F68" i="19"/>
  <c r="G68" i="19"/>
  <c r="F69" i="19"/>
  <c r="G69" i="19"/>
  <c r="F70" i="19"/>
  <c r="G70" i="19"/>
  <c r="F71" i="19"/>
  <c r="G71" i="19"/>
  <c r="F72" i="19"/>
  <c r="G72" i="19"/>
  <c r="F73" i="19"/>
  <c r="G73" i="19"/>
  <c r="F74" i="19"/>
  <c r="G74" i="19"/>
  <c r="F75" i="19"/>
  <c r="G75" i="19"/>
  <c r="F76" i="19"/>
  <c r="G76" i="19"/>
  <c r="F77" i="19"/>
  <c r="G77" i="19"/>
  <c r="F78" i="19"/>
  <c r="G78" i="19"/>
  <c r="F79" i="19"/>
  <c r="G79" i="19"/>
  <c r="F80" i="19"/>
  <c r="G80" i="19"/>
  <c r="F81" i="19"/>
  <c r="G81" i="19"/>
  <c r="F82" i="19"/>
  <c r="G82" i="19"/>
  <c r="F83" i="19"/>
  <c r="G83" i="19"/>
  <c r="F84" i="19"/>
  <c r="G84" i="19"/>
  <c r="F85" i="19"/>
  <c r="G85" i="19"/>
  <c r="F86" i="19"/>
  <c r="G86" i="19"/>
  <c r="F87" i="19"/>
  <c r="G87" i="19"/>
  <c r="F88" i="19"/>
  <c r="G88" i="19"/>
  <c r="F89" i="19"/>
  <c r="G89" i="19"/>
  <c r="F90" i="19"/>
  <c r="G90" i="19"/>
  <c r="F91" i="19"/>
  <c r="G91" i="19"/>
  <c r="F92" i="19"/>
  <c r="G92" i="19"/>
  <c r="F93" i="19"/>
  <c r="G93" i="19"/>
  <c r="F94" i="19"/>
  <c r="G94" i="19"/>
  <c r="F95" i="19"/>
  <c r="G95" i="19"/>
  <c r="F96" i="19"/>
  <c r="G96" i="19"/>
  <c r="F97" i="19"/>
  <c r="G97" i="19"/>
  <c r="F98" i="19"/>
  <c r="G98" i="19"/>
  <c r="F99" i="19"/>
  <c r="G99" i="19"/>
  <c r="F100" i="19"/>
  <c r="G100" i="19"/>
  <c r="F101" i="19"/>
  <c r="G101" i="19"/>
  <c r="F102" i="19"/>
  <c r="G102" i="19"/>
  <c r="F103" i="19"/>
  <c r="G103" i="19"/>
  <c r="F104" i="19"/>
  <c r="F9" i="18"/>
  <c r="G9" i="18"/>
  <c r="I9" i="18"/>
  <c r="H10" i="18"/>
  <c r="F10" i="18"/>
  <c r="G10" i="18"/>
  <c r="I10" i="18"/>
  <c r="H11" i="18"/>
  <c r="F11" i="18"/>
  <c r="G11" i="18"/>
  <c r="I11" i="18"/>
  <c r="H12" i="18"/>
  <c r="F12" i="18"/>
  <c r="G12" i="18"/>
  <c r="I12" i="18"/>
  <c r="H13" i="18"/>
  <c r="F13" i="18"/>
  <c r="G13" i="18"/>
  <c r="I13" i="18"/>
  <c r="H14" i="18"/>
  <c r="F14" i="18"/>
  <c r="G14" i="18"/>
  <c r="I14" i="18"/>
  <c r="H15" i="18"/>
  <c r="F15" i="18"/>
  <c r="G15" i="18"/>
  <c r="I15" i="18"/>
  <c r="H16" i="18"/>
  <c r="F16" i="18"/>
  <c r="G16" i="18"/>
  <c r="I16" i="18"/>
  <c r="H17" i="18"/>
  <c r="F17" i="18"/>
  <c r="G17" i="18"/>
  <c r="I17" i="18"/>
  <c r="H18" i="18"/>
  <c r="F18" i="18"/>
  <c r="G18" i="18"/>
  <c r="I18" i="18"/>
  <c r="H19" i="18"/>
  <c r="F19" i="18"/>
  <c r="G19" i="18"/>
  <c r="I19" i="18"/>
  <c r="H20" i="18"/>
  <c r="F20" i="18"/>
  <c r="G20" i="18"/>
  <c r="I20" i="18"/>
  <c r="H21" i="18"/>
  <c r="F21" i="18"/>
  <c r="G21" i="18"/>
  <c r="I21" i="18"/>
  <c r="H22" i="18"/>
  <c r="F22" i="18"/>
  <c r="G22" i="18"/>
  <c r="I22" i="18"/>
  <c r="H23" i="18"/>
  <c r="F23" i="18"/>
  <c r="G23" i="18"/>
  <c r="I23" i="18"/>
  <c r="H24" i="18"/>
  <c r="F24" i="18"/>
  <c r="G24" i="18"/>
  <c r="I24" i="18"/>
  <c r="H25" i="18"/>
  <c r="F25" i="18"/>
  <c r="G25" i="18"/>
  <c r="I25" i="18"/>
  <c r="H26" i="18"/>
  <c r="F26" i="18"/>
  <c r="G26" i="18"/>
  <c r="I26" i="18"/>
  <c r="H27" i="18"/>
  <c r="F27" i="18"/>
  <c r="G27" i="18"/>
  <c r="I27" i="18"/>
  <c r="H28" i="18"/>
  <c r="F28" i="18"/>
  <c r="G28" i="18"/>
  <c r="I28" i="18"/>
  <c r="H29" i="18"/>
  <c r="F29" i="18"/>
  <c r="G29" i="18"/>
  <c r="I29" i="18"/>
  <c r="H30" i="18"/>
  <c r="F30" i="18"/>
  <c r="G30" i="18"/>
  <c r="I30" i="18"/>
  <c r="H31" i="18"/>
  <c r="F31" i="18"/>
  <c r="G31" i="18"/>
  <c r="I31" i="18"/>
  <c r="H32" i="18"/>
  <c r="F32" i="18"/>
  <c r="G32" i="18"/>
  <c r="I32" i="18"/>
  <c r="H33" i="18"/>
  <c r="F33" i="18"/>
  <c r="G33" i="18"/>
  <c r="I33" i="18"/>
  <c r="H34" i="18"/>
  <c r="F34" i="18"/>
  <c r="G34" i="18"/>
  <c r="I34" i="18"/>
  <c r="H35" i="18"/>
  <c r="F35" i="18"/>
  <c r="G35" i="18"/>
  <c r="I35" i="18"/>
  <c r="H36" i="18"/>
  <c r="F36" i="18"/>
  <c r="G36" i="18"/>
  <c r="I36" i="18"/>
  <c r="H37" i="18"/>
  <c r="F37" i="18"/>
  <c r="G37" i="18"/>
  <c r="I37" i="18"/>
  <c r="H38" i="18"/>
  <c r="F38" i="18"/>
  <c r="G38" i="18"/>
  <c r="I38" i="18"/>
  <c r="H39" i="18"/>
  <c r="F39" i="18"/>
  <c r="G39" i="18"/>
  <c r="I39" i="18"/>
  <c r="H40" i="18"/>
  <c r="F40" i="18"/>
  <c r="G40" i="18"/>
  <c r="I40" i="18"/>
  <c r="H41" i="18"/>
  <c r="F41" i="18"/>
  <c r="G41" i="18"/>
  <c r="I41" i="18"/>
  <c r="H42" i="18"/>
  <c r="F42" i="18"/>
  <c r="G42" i="18"/>
  <c r="I42" i="18"/>
  <c r="H43" i="18"/>
  <c r="F43" i="18"/>
  <c r="G43" i="18"/>
  <c r="I43" i="18"/>
  <c r="H44" i="18"/>
  <c r="F44" i="18"/>
  <c r="G44" i="18"/>
  <c r="I44" i="18"/>
  <c r="H45" i="18"/>
  <c r="F45" i="18"/>
  <c r="G45" i="18"/>
  <c r="I45" i="18"/>
  <c r="H46" i="18"/>
  <c r="F46" i="18"/>
  <c r="G46" i="18"/>
  <c r="I46" i="18"/>
  <c r="H47" i="18"/>
  <c r="F47" i="18"/>
  <c r="G47" i="18"/>
  <c r="I47" i="18"/>
  <c r="H48" i="18"/>
  <c r="F48" i="18"/>
  <c r="G48" i="18"/>
  <c r="I48" i="18"/>
  <c r="H49" i="18"/>
  <c r="F49" i="18"/>
  <c r="G49" i="18"/>
  <c r="I49" i="18"/>
  <c r="H50" i="18"/>
  <c r="F50" i="18"/>
  <c r="G50" i="18"/>
  <c r="I50" i="18"/>
  <c r="H51" i="18"/>
  <c r="F51" i="18"/>
  <c r="G51" i="18"/>
  <c r="I51" i="18"/>
  <c r="H52" i="18"/>
  <c r="F52" i="18"/>
  <c r="G52" i="18"/>
  <c r="I52" i="18"/>
  <c r="H53" i="18"/>
  <c r="F53" i="18"/>
  <c r="G53" i="18"/>
  <c r="I53" i="18"/>
  <c r="H54" i="18"/>
  <c r="F54" i="18"/>
  <c r="G54" i="18"/>
  <c r="I54" i="18"/>
  <c r="H55" i="18"/>
  <c r="F55" i="18"/>
  <c r="G55" i="18"/>
  <c r="I55" i="18"/>
  <c r="H56" i="18"/>
  <c r="F56" i="18"/>
  <c r="G56" i="18"/>
  <c r="I56" i="18"/>
  <c r="H57" i="18"/>
  <c r="F57" i="18"/>
  <c r="G57" i="18"/>
  <c r="I57" i="18"/>
  <c r="H58" i="18"/>
  <c r="F58" i="18"/>
  <c r="G58" i="18"/>
  <c r="I58" i="18"/>
  <c r="H59" i="18"/>
  <c r="F59" i="18"/>
  <c r="G59" i="18"/>
  <c r="I59" i="18"/>
  <c r="H60" i="18"/>
  <c r="F60" i="18"/>
  <c r="G60" i="18"/>
  <c r="I60" i="18"/>
  <c r="H61" i="18"/>
  <c r="F61" i="18"/>
  <c r="G61" i="18"/>
  <c r="I61" i="18"/>
  <c r="H62" i="18"/>
  <c r="F62" i="18"/>
  <c r="G62" i="18"/>
  <c r="I62" i="18"/>
  <c r="H63" i="18"/>
  <c r="F63" i="18"/>
  <c r="G63" i="18"/>
  <c r="I63" i="18"/>
  <c r="H64" i="18"/>
  <c r="F64" i="18"/>
  <c r="G64" i="18"/>
  <c r="I64" i="18"/>
  <c r="H65" i="18"/>
  <c r="F65" i="18"/>
  <c r="G65" i="18"/>
  <c r="I65" i="18"/>
  <c r="H66" i="18"/>
  <c r="F66" i="18"/>
  <c r="G66" i="18"/>
  <c r="I66" i="18"/>
  <c r="H67" i="18"/>
  <c r="F67" i="18"/>
  <c r="G67" i="18"/>
  <c r="I67" i="18"/>
  <c r="H68" i="18"/>
  <c r="F68" i="18"/>
  <c r="G68" i="18"/>
  <c r="I68" i="18"/>
  <c r="H69" i="18"/>
  <c r="F69" i="18"/>
  <c r="G69" i="18"/>
  <c r="I69" i="18"/>
  <c r="H70" i="18"/>
  <c r="F70" i="18"/>
  <c r="G70" i="18"/>
  <c r="I70" i="18"/>
  <c r="H71" i="18"/>
  <c r="F71" i="18"/>
  <c r="G71" i="18"/>
  <c r="I71" i="18"/>
  <c r="H72" i="18"/>
  <c r="F72" i="18"/>
  <c r="G72" i="18"/>
  <c r="I72" i="18"/>
  <c r="H73" i="18"/>
  <c r="F73" i="18"/>
  <c r="G73" i="18"/>
  <c r="I73" i="18"/>
  <c r="H74" i="18"/>
  <c r="F74" i="18"/>
  <c r="G74" i="18"/>
  <c r="I74" i="18"/>
  <c r="H75" i="18"/>
  <c r="F75" i="18"/>
  <c r="G75" i="18"/>
  <c r="I75" i="18"/>
  <c r="H76" i="18"/>
  <c r="F76" i="18"/>
  <c r="G76" i="18"/>
  <c r="I76" i="18"/>
  <c r="H77" i="18"/>
  <c r="F77" i="18"/>
  <c r="G77" i="18"/>
  <c r="I77" i="18"/>
  <c r="H78" i="18"/>
  <c r="F78" i="18"/>
  <c r="G78" i="18"/>
  <c r="I78" i="18"/>
  <c r="H79" i="18"/>
  <c r="F79" i="18"/>
  <c r="G79" i="18"/>
  <c r="I79" i="18"/>
  <c r="H80" i="18"/>
  <c r="F80" i="18"/>
  <c r="G80" i="18"/>
  <c r="I80" i="18"/>
  <c r="H81" i="18"/>
  <c r="F81" i="18"/>
  <c r="G81" i="18"/>
  <c r="I81" i="18"/>
  <c r="H82" i="18"/>
  <c r="F82" i="18"/>
  <c r="G82" i="18"/>
  <c r="I82" i="18"/>
  <c r="H83" i="18"/>
  <c r="F83" i="18"/>
  <c r="G83" i="18"/>
  <c r="I83" i="18"/>
  <c r="H84" i="18"/>
  <c r="F84" i="18"/>
  <c r="G84" i="18"/>
  <c r="I84" i="18"/>
  <c r="H85" i="18"/>
  <c r="F85" i="18"/>
  <c r="G85" i="18"/>
  <c r="I85" i="18"/>
  <c r="H86" i="18"/>
  <c r="F86" i="18"/>
  <c r="G86" i="18"/>
  <c r="I86" i="18"/>
  <c r="H87" i="18"/>
  <c r="F87" i="18"/>
  <c r="G87" i="18"/>
  <c r="I87" i="18"/>
  <c r="H88" i="18"/>
  <c r="F88" i="18"/>
  <c r="G88" i="18"/>
  <c r="I88" i="18"/>
  <c r="H89" i="18"/>
  <c r="F89" i="18"/>
  <c r="G89" i="18"/>
  <c r="I89" i="18"/>
  <c r="H90" i="18"/>
  <c r="F90" i="18"/>
  <c r="G90" i="18"/>
  <c r="I90" i="18"/>
  <c r="H91" i="18"/>
  <c r="F91" i="18"/>
  <c r="G91" i="18"/>
  <c r="I91" i="18"/>
  <c r="H92" i="18"/>
  <c r="F92" i="18"/>
  <c r="G92" i="18"/>
  <c r="I92" i="18"/>
  <c r="H93" i="18"/>
  <c r="F93" i="18"/>
  <c r="G93" i="18"/>
  <c r="I93" i="18"/>
  <c r="H94" i="18"/>
  <c r="F94" i="18"/>
  <c r="G94" i="18"/>
  <c r="I94" i="18"/>
  <c r="H95" i="18"/>
  <c r="F95" i="18"/>
  <c r="G95" i="18"/>
  <c r="I95" i="18"/>
  <c r="H96" i="18"/>
  <c r="F96" i="18"/>
  <c r="G96" i="18"/>
  <c r="I96" i="18"/>
  <c r="H97" i="18"/>
  <c r="F97" i="18"/>
  <c r="G97" i="18"/>
  <c r="I97" i="18"/>
  <c r="H98" i="18"/>
  <c r="F98" i="18"/>
  <c r="G98" i="18"/>
  <c r="I98" i="18"/>
  <c r="H99" i="18"/>
  <c r="F99" i="18"/>
  <c r="G99" i="18"/>
  <c r="I99" i="18"/>
  <c r="H100" i="18"/>
  <c r="F100" i="18"/>
  <c r="G100" i="18"/>
  <c r="I100" i="18"/>
  <c r="H101" i="18"/>
  <c r="F101" i="18"/>
  <c r="G101" i="18"/>
  <c r="I101" i="18"/>
  <c r="H102" i="18"/>
  <c r="F102" i="18"/>
  <c r="G102" i="18"/>
  <c r="I102" i="18"/>
  <c r="H103" i="18"/>
  <c r="F103" i="18"/>
  <c r="G103" i="18"/>
  <c r="I103" i="18"/>
  <c r="H104" i="18"/>
  <c r="F104" i="18"/>
  <c r="K104" i="18"/>
  <c r="L104" i="18"/>
  <c r="I104" i="18"/>
  <c r="J103" i="18"/>
  <c r="K103" i="18"/>
  <c r="K102" i="18" s="1"/>
  <c r="L102" i="18" s="1"/>
  <c r="L103" i="18"/>
  <c r="J102" i="18"/>
  <c r="J101" i="18"/>
  <c r="K101" i="18"/>
  <c r="L101" i="18" s="1"/>
  <c r="J100" i="18"/>
  <c r="K100" i="18"/>
  <c r="J99" i="18"/>
  <c r="J98" i="18"/>
  <c r="J97" i="18"/>
  <c r="J96" i="18"/>
  <c r="J95" i="18"/>
  <c r="J94" i="18"/>
  <c r="J93" i="18"/>
  <c r="J92" i="18"/>
  <c r="J91" i="18"/>
  <c r="J90" i="18"/>
  <c r="J89" i="18"/>
  <c r="J88" i="18"/>
  <c r="J87" i="18"/>
  <c r="J86" i="18"/>
  <c r="J85" i="18"/>
  <c r="J84" i="18"/>
  <c r="J83" i="18"/>
  <c r="J82" i="18"/>
  <c r="J81" i="18"/>
  <c r="J80" i="18"/>
  <c r="J79" i="18"/>
  <c r="J78" i="18"/>
  <c r="J77" i="18"/>
  <c r="J76" i="18"/>
  <c r="J75" i="18"/>
  <c r="J74" i="18"/>
  <c r="J73" i="18"/>
  <c r="J72" i="18"/>
  <c r="J71" i="18"/>
  <c r="J70" i="18"/>
  <c r="J69" i="18"/>
  <c r="J68" i="18"/>
  <c r="J67" i="18"/>
  <c r="J66" i="18"/>
  <c r="J65" i="18"/>
  <c r="J64" i="18"/>
  <c r="J63" i="18"/>
  <c r="J62" i="18"/>
  <c r="J61" i="18"/>
  <c r="J60" i="18"/>
  <c r="J59" i="18"/>
  <c r="J58" i="18"/>
  <c r="J57" i="18"/>
  <c r="J56" i="18"/>
  <c r="J55" i="18"/>
  <c r="J54" i="18"/>
  <c r="J53" i="18"/>
  <c r="J52" i="18"/>
  <c r="J51" i="18"/>
  <c r="J50" i="18"/>
  <c r="J49" i="18"/>
  <c r="J48" i="18"/>
  <c r="J47" i="18"/>
  <c r="J46" i="18"/>
  <c r="J45" i="18"/>
  <c r="J44" i="18"/>
  <c r="J43" i="18"/>
  <c r="J42" i="18"/>
  <c r="J41" i="18"/>
  <c r="J40" i="18"/>
  <c r="J39" i="18"/>
  <c r="J38" i="18"/>
  <c r="J37" i="18"/>
  <c r="J36" i="18"/>
  <c r="J35" i="18"/>
  <c r="J34" i="18"/>
  <c r="J33" i="18"/>
  <c r="J32" i="18"/>
  <c r="J31" i="18"/>
  <c r="J30" i="18"/>
  <c r="J29" i="18"/>
  <c r="J28" i="18"/>
  <c r="J27" i="18"/>
  <c r="J26" i="18"/>
  <c r="J25" i="18"/>
  <c r="J24" i="18"/>
  <c r="J23" i="18"/>
  <c r="J22" i="18"/>
  <c r="J21" i="18"/>
  <c r="J20" i="18"/>
  <c r="J19" i="18"/>
  <c r="J18" i="18"/>
  <c r="J17" i="18"/>
  <c r="J16" i="18"/>
  <c r="J15" i="18"/>
  <c r="J14" i="18"/>
  <c r="J13" i="18"/>
  <c r="J12" i="18"/>
  <c r="J11" i="18"/>
  <c r="J10" i="18"/>
  <c r="J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K104" i="17"/>
  <c r="L104" i="17" s="1"/>
  <c r="I104" i="17"/>
  <c r="J103" i="17"/>
  <c r="K103" i="17"/>
  <c r="K102" i="17" s="1"/>
  <c r="K101" i="17" s="1"/>
  <c r="J102" i="17"/>
  <c r="L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K104" i="16"/>
  <c r="L104" i="16"/>
  <c r="I104" i="16"/>
  <c r="J103" i="16"/>
  <c r="K103" i="16"/>
  <c r="L103" i="16"/>
  <c r="J102" i="16"/>
  <c r="K102" i="16"/>
  <c r="L102" i="16" s="1"/>
  <c r="J101" i="16"/>
  <c r="K101" i="16"/>
  <c r="L101" i="16" s="1"/>
  <c r="J100" i="16"/>
  <c r="K100" i="16"/>
  <c r="J99" i="16"/>
  <c r="J98" i="16"/>
  <c r="J97" i="16"/>
  <c r="J96" i="16"/>
  <c r="J95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K104" i="15"/>
  <c r="J103" i="15"/>
  <c r="K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L104" i="15"/>
  <c r="J9" i="15"/>
  <c r="F9" i="13"/>
  <c r="G9" i="13"/>
  <c r="I9" i="13"/>
  <c r="H10" i="13"/>
  <c r="F10" i="13"/>
  <c r="G10" i="13"/>
  <c r="I10" i="13"/>
  <c r="H11" i="13"/>
  <c r="F11" i="13"/>
  <c r="G11" i="13"/>
  <c r="I11" i="13"/>
  <c r="H12" i="13"/>
  <c r="F12" i="13"/>
  <c r="G12" i="13"/>
  <c r="I12" i="13"/>
  <c r="H13" i="13"/>
  <c r="F13" i="13"/>
  <c r="G13" i="13"/>
  <c r="I13" i="13"/>
  <c r="H14" i="13"/>
  <c r="F14" i="13"/>
  <c r="G14" i="13"/>
  <c r="I14" i="13"/>
  <c r="H15" i="13"/>
  <c r="F15" i="13"/>
  <c r="G15" i="13"/>
  <c r="I15" i="13"/>
  <c r="H16" i="13"/>
  <c r="F16" i="13"/>
  <c r="G16" i="13"/>
  <c r="I16" i="13"/>
  <c r="H17" i="13"/>
  <c r="F17" i="13"/>
  <c r="G17" i="13"/>
  <c r="I17" i="13"/>
  <c r="H18" i="13"/>
  <c r="F18" i="13"/>
  <c r="G18" i="13"/>
  <c r="I18" i="13"/>
  <c r="H19" i="13"/>
  <c r="F19" i="13"/>
  <c r="G19" i="13"/>
  <c r="I19" i="13"/>
  <c r="H20" i="13"/>
  <c r="F20" i="13"/>
  <c r="G20" i="13"/>
  <c r="I20" i="13"/>
  <c r="H21" i="13"/>
  <c r="F21" i="13"/>
  <c r="G21" i="13"/>
  <c r="I21" i="13"/>
  <c r="H22" i="13"/>
  <c r="F22" i="13"/>
  <c r="G22" i="13"/>
  <c r="I22" i="13"/>
  <c r="H23" i="13"/>
  <c r="F23" i="13"/>
  <c r="G23" i="13"/>
  <c r="I23" i="13"/>
  <c r="H24" i="13"/>
  <c r="F24" i="13"/>
  <c r="G24" i="13"/>
  <c r="I24" i="13"/>
  <c r="H25" i="13"/>
  <c r="F25" i="13"/>
  <c r="G25" i="13"/>
  <c r="I25" i="13"/>
  <c r="H26" i="13"/>
  <c r="F26" i="13"/>
  <c r="G26" i="13"/>
  <c r="I26" i="13"/>
  <c r="H27" i="13"/>
  <c r="F27" i="13"/>
  <c r="G27" i="13"/>
  <c r="I27" i="13"/>
  <c r="H28" i="13"/>
  <c r="F28" i="13"/>
  <c r="G28" i="13"/>
  <c r="I28" i="13"/>
  <c r="H29" i="13"/>
  <c r="F29" i="13"/>
  <c r="G29" i="13"/>
  <c r="I29" i="13"/>
  <c r="H30" i="13"/>
  <c r="F30" i="13"/>
  <c r="G30" i="13"/>
  <c r="I30" i="13"/>
  <c r="H31" i="13"/>
  <c r="F31" i="13"/>
  <c r="G31" i="13"/>
  <c r="I31" i="13"/>
  <c r="H32" i="13"/>
  <c r="F32" i="13"/>
  <c r="G32" i="13"/>
  <c r="I32" i="13"/>
  <c r="H33" i="13"/>
  <c r="F33" i="13"/>
  <c r="G33" i="13"/>
  <c r="I33" i="13"/>
  <c r="H34" i="13"/>
  <c r="F34" i="13"/>
  <c r="G34" i="13"/>
  <c r="I34" i="13"/>
  <c r="H35" i="13"/>
  <c r="F35" i="13"/>
  <c r="G35" i="13"/>
  <c r="I35" i="13"/>
  <c r="H36" i="13"/>
  <c r="F36" i="13"/>
  <c r="G36" i="13"/>
  <c r="I36" i="13"/>
  <c r="H37" i="13"/>
  <c r="F37" i="13"/>
  <c r="G37" i="13"/>
  <c r="I37" i="13"/>
  <c r="H38" i="13"/>
  <c r="F38" i="13"/>
  <c r="G38" i="13"/>
  <c r="I38" i="13"/>
  <c r="H39" i="13"/>
  <c r="F39" i="13"/>
  <c r="G39" i="13"/>
  <c r="I39" i="13"/>
  <c r="H40" i="13"/>
  <c r="F40" i="13"/>
  <c r="G40" i="13"/>
  <c r="I40" i="13"/>
  <c r="H41" i="13"/>
  <c r="F41" i="13"/>
  <c r="G41" i="13"/>
  <c r="I41" i="13"/>
  <c r="H42" i="13"/>
  <c r="F42" i="13"/>
  <c r="G42" i="13"/>
  <c r="I42" i="13"/>
  <c r="H43" i="13"/>
  <c r="F43" i="13"/>
  <c r="G43" i="13"/>
  <c r="I43" i="13"/>
  <c r="H44" i="13"/>
  <c r="F44" i="13"/>
  <c r="G44" i="13"/>
  <c r="I44" i="13"/>
  <c r="H45" i="13"/>
  <c r="F45" i="13"/>
  <c r="G45" i="13"/>
  <c r="I45" i="13"/>
  <c r="H46" i="13"/>
  <c r="F46" i="13"/>
  <c r="G46" i="13"/>
  <c r="I46" i="13"/>
  <c r="H47" i="13"/>
  <c r="F47" i="13"/>
  <c r="G47" i="13"/>
  <c r="I47" i="13"/>
  <c r="H48" i="13"/>
  <c r="F48" i="13"/>
  <c r="G48" i="13"/>
  <c r="I48" i="13"/>
  <c r="H49" i="13"/>
  <c r="F49" i="13"/>
  <c r="G49" i="13"/>
  <c r="I49" i="13"/>
  <c r="H50" i="13"/>
  <c r="F50" i="13"/>
  <c r="G50" i="13"/>
  <c r="I50" i="13"/>
  <c r="H51" i="13"/>
  <c r="F51" i="13"/>
  <c r="G51" i="13"/>
  <c r="I51" i="13"/>
  <c r="H52" i="13"/>
  <c r="F52" i="13"/>
  <c r="G52" i="13"/>
  <c r="I52" i="13"/>
  <c r="H53" i="13"/>
  <c r="F53" i="13"/>
  <c r="G53" i="13"/>
  <c r="I53" i="13"/>
  <c r="H54" i="13"/>
  <c r="F54" i="13"/>
  <c r="G54" i="13"/>
  <c r="I54" i="13"/>
  <c r="H55" i="13"/>
  <c r="F55" i="13"/>
  <c r="G55" i="13"/>
  <c r="I55" i="13"/>
  <c r="H56" i="13"/>
  <c r="F56" i="13"/>
  <c r="G56" i="13"/>
  <c r="I56" i="13"/>
  <c r="H57" i="13"/>
  <c r="F57" i="13"/>
  <c r="G57" i="13"/>
  <c r="I57" i="13"/>
  <c r="H58" i="13"/>
  <c r="F58" i="13"/>
  <c r="G58" i="13"/>
  <c r="I58" i="13"/>
  <c r="H59" i="13"/>
  <c r="F59" i="13"/>
  <c r="G59" i="13"/>
  <c r="I59" i="13"/>
  <c r="H60" i="13"/>
  <c r="F60" i="13"/>
  <c r="G60" i="13"/>
  <c r="I60" i="13"/>
  <c r="H61" i="13"/>
  <c r="F61" i="13"/>
  <c r="G61" i="13"/>
  <c r="I61" i="13"/>
  <c r="H62" i="13"/>
  <c r="F62" i="13"/>
  <c r="G62" i="13"/>
  <c r="I62" i="13"/>
  <c r="H63" i="13"/>
  <c r="F63" i="13"/>
  <c r="G63" i="13"/>
  <c r="I63" i="13"/>
  <c r="H64" i="13"/>
  <c r="F64" i="13"/>
  <c r="G64" i="13"/>
  <c r="I64" i="13"/>
  <c r="H65" i="13"/>
  <c r="F65" i="13"/>
  <c r="G65" i="13"/>
  <c r="I65" i="13"/>
  <c r="H66" i="13"/>
  <c r="F66" i="13"/>
  <c r="G66" i="13"/>
  <c r="I66" i="13"/>
  <c r="H67" i="13"/>
  <c r="F67" i="13"/>
  <c r="G67" i="13"/>
  <c r="I67" i="13"/>
  <c r="H68" i="13"/>
  <c r="F68" i="13"/>
  <c r="G68" i="13"/>
  <c r="I68" i="13"/>
  <c r="H69" i="13"/>
  <c r="F69" i="13"/>
  <c r="G69" i="13"/>
  <c r="I69" i="13"/>
  <c r="H70" i="13"/>
  <c r="F70" i="13"/>
  <c r="G70" i="13"/>
  <c r="I70" i="13"/>
  <c r="H71" i="13"/>
  <c r="F71" i="13"/>
  <c r="G71" i="13"/>
  <c r="I71" i="13"/>
  <c r="H72" i="13"/>
  <c r="F72" i="13"/>
  <c r="G72" i="13"/>
  <c r="I72" i="13"/>
  <c r="H73" i="13"/>
  <c r="F73" i="13"/>
  <c r="G73" i="13"/>
  <c r="I73" i="13"/>
  <c r="H74" i="13"/>
  <c r="F74" i="13"/>
  <c r="G74" i="13"/>
  <c r="I74" i="13"/>
  <c r="H75" i="13"/>
  <c r="F75" i="13"/>
  <c r="G75" i="13"/>
  <c r="I75" i="13"/>
  <c r="H76" i="13"/>
  <c r="F76" i="13"/>
  <c r="G76" i="13"/>
  <c r="I76" i="13"/>
  <c r="H77" i="13"/>
  <c r="F77" i="13"/>
  <c r="G77" i="13"/>
  <c r="I77" i="13"/>
  <c r="H78" i="13"/>
  <c r="F78" i="13"/>
  <c r="G78" i="13"/>
  <c r="I78" i="13"/>
  <c r="H79" i="13"/>
  <c r="F79" i="13"/>
  <c r="G79" i="13"/>
  <c r="I79" i="13"/>
  <c r="H80" i="13"/>
  <c r="F80" i="13"/>
  <c r="G80" i="13"/>
  <c r="I80" i="13"/>
  <c r="H81" i="13"/>
  <c r="F81" i="13"/>
  <c r="G81" i="13"/>
  <c r="I81" i="13"/>
  <c r="H82" i="13"/>
  <c r="F82" i="13"/>
  <c r="G82" i="13"/>
  <c r="I82" i="13"/>
  <c r="H83" i="13"/>
  <c r="F83" i="13"/>
  <c r="G83" i="13"/>
  <c r="I83" i="13"/>
  <c r="H84" i="13"/>
  <c r="F84" i="13"/>
  <c r="G84" i="13"/>
  <c r="I84" i="13"/>
  <c r="H85" i="13"/>
  <c r="F85" i="13"/>
  <c r="G85" i="13"/>
  <c r="I85" i="13"/>
  <c r="H86" i="13"/>
  <c r="F86" i="13"/>
  <c r="G86" i="13"/>
  <c r="I86" i="13"/>
  <c r="H87" i="13"/>
  <c r="F87" i="13"/>
  <c r="G87" i="13"/>
  <c r="I87" i="13"/>
  <c r="H88" i="13"/>
  <c r="F88" i="13"/>
  <c r="G88" i="13"/>
  <c r="I88" i="13"/>
  <c r="H89" i="13"/>
  <c r="F89" i="13"/>
  <c r="G89" i="13"/>
  <c r="I89" i="13"/>
  <c r="H90" i="13"/>
  <c r="F90" i="13"/>
  <c r="G90" i="13"/>
  <c r="I90" i="13"/>
  <c r="H91" i="13"/>
  <c r="F91" i="13"/>
  <c r="G91" i="13"/>
  <c r="I91" i="13"/>
  <c r="H92" i="13"/>
  <c r="F92" i="13"/>
  <c r="G92" i="13"/>
  <c r="I92" i="13"/>
  <c r="H93" i="13"/>
  <c r="F93" i="13"/>
  <c r="G93" i="13"/>
  <c r="I93" i="13"/>
  <c r="H94" i="13"/>
  <c r="F94" i="13"/>
  <c r="G94" i="13"/>
  <c r="I94" i="13"/>
  <c r="H95" i="13"/>
  <c r="F95" i="13"/>
  <c r="G95" i="13"/>
  <c r="I95" i="13"/>
  <c r="H96" i="13"/>
  <c r="F96" i="13"/>
  <c r="G96" i="13"/>
  <c r="I96" i="13"/>
  <c r="H97" i="13"/>
  <c r="F97" i="13"/>
  <c r="G97" i="13"/>
  <c r="I97" i="13"/>
  <c r="H98" i="13"/>
  <c r="F98" i="13"/>
  <c r="G98" i="13"/>
  <c r="I98" i="13"/>
  <c r="H99" i="13"/>
  <c r="F99" i="13"/>
  <c r="G99" i="13"/>
  <c r="I99" i="13"/>
  <c r="H100" i="13"/>
  <c r="F100" i="13"/>
  <c r="G100" i="13"/>
  <c r="I100" i="13"/>
  <c r="H101" i="13"/>
  <c r="F101" i="13"/>
  <c r="G101" i="13"/>
  <c r="I101" i="13"/>
  <c r="H102" i="13"/>
  <c r="F102" i="13"/>
  <c r="G102" i="13"/>
  <c r="I102" i="13"/>
  <c r="H103" i="13"/>
  <c r="F103" i="13"/>
  <c r="G103" i="13"/>
  <c r="I103" i="13"/>
  <c r="H104" i="13"/>
  <c r="F104" i="13"/>
  <c r="K104" i="13"/>
  <c r="J103" i="13"/>
  <c r="K103" i="13"/>
  <c r="K102" i="13" s="1"/>
  <c r="J102" i="13"/>
  <c r="J101" i="13"/>
  <c r="K101" i="13"/>
  <c r="K100" i="13" s="1"/>
  <c r="L100" i="13" s="1"/>
  <c r="J100" i="13"/>
  <c r="J99" i="13"/>
  <c r="K99" i="13"/>
  <c r="J98" i="13"/>
  <c r="J97" i="13"/>
  <c r="J96" i="13"/>
  <c r="J95" i="13"/>
  <c r="J94" i="13"/>
  <c r="J93" i="13"/>
  <c r="J92" i="13"/>
  <c r="J91" i="13"/>
  <c r="J90" i="13"/>
  <c r="J89" i="13"/>
  <c r="J88" i="13"/>
  <c r="J87" i="13"/>
  <c r="J86" i="13"/>
  <c r="J85" i="13"/>
  <c r="J84" i="13"/>
  <c r="J83" i="13"/>
  <c r="J82" i="13"/>
  <c r="J81" i="13"/>
  <c r="J80" i="13"/>
  <c r="J79" i="13"/>
  <c r="J78" i="13"/>
  <c r="J77" i="13"/>
  <c r="J76" i="13"/>
  <c r="J75" i="13"/>
  <c r="J74" i="13"/>
  <c r="J73" i="13"/>
  <c r="J72" i="13"/>
  <c r="J71" i="13"/>
  <c r="J70" i="13"/>
  <c r="J69" i="13"/>
  <c r="J68" i="13"/>
  <c r="J67" i="13"/>
  <c r="J66" i="13"/>
  <c r="J65" i="13"/>
  <c r="J64" i="13"/>
  <c r="J63" i="13"/>
  <c r="J62" i="13"/>
  <c r="J61" i="13"/>
  <c r="J60" i="13"/>
  <c r="J59" i="13"/>
  <c r="J58" i="13"/>
  <c r="J57" i="13"/>
  <c r="J56" i="13"/>
  <c r="J55" i="13"/>
  <c r="J54" i="13"/>
  <c r="J53" i="13"/>
  <c r="J52" i="13"/>
  <c r="J51" i="13"/>
  <c r="J50" i="13"/>
  <c r="J49" i="13"/>
  <c r="J48" i="13"/>
  <c r="J47" i="13"/>
  <c r="J46" i="13"/>
  <c r="J45" i="13"/>
  <c r="J44" i="13"/>
  <c r="J43" i="13"/>
  <c r="J42" i="13"/>
  <c r="J41" i="13"/>
  <c r="J40" i="13"/>
  <c r="J39" i="13"/>
  <c r="J38" i="13"/>
  <c r="J37" i="13"/>
  <c r="J36" i="13"/>
  <c r="J35" i="13"/>
  <c r="J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20" i="13"/>
  <c r="J19" i="13"/>
  <c r="J18" i="13"/>
  <c r="J17" i="13"/>
  <c r="J16" i="13"/>
  <c r="J15" i="13"/>
  <c r="J14" i="13"/>
  <c r="J13" i="13"/>
  <c r="J12" i="13"/>
  <c r="J11" i="13"/>
  <c r="J10" i="13"/>
  <c r="L101" i="13"/>
  <c r="L102" i="13"/>
  <c r="L103" i="13"/>
  <c r="L104" i="13"/>
  <c r="J9" i="13"/>
  <c r="F104" i="12"/>
  <c r="F103" i="12"/>
  <c r="G103" i="12"/>
  <c r="F102" i="12"/>
  <c r="G102" i="12"/>
  <c r="F101" i="12"/>
  <c r="G101" i="12"/>
  <c r="F100" i="12"/>
  <c r="G100" i="12"/>
  <c r="F99" i="12"/>
  <c r="G99" i="12"/>
  <c r="F98" i="12"/>
  <c r="G98" i="12"/>
  <c r="F97" i="12"/>
  <c r="G97" i="12"/>
  <c r="F96" i="12"/>
  <c r="G96" i="12"/>
  <c r="F95" i="12"/>
  <c r="G95" i="12"/>
  <c r="F94" i="12"/>
  <c r="G94" i="12"/>
  <c r="F93" i="12"/>
  <c r="G93" i="12"/>
  <c r="F92" i="12"/>
  <c r="G92" i="12"/>
  <c r="F91" i="12"/>
  <c r="G91" i="12"/>
  <c r="F90" i="12"/>
  <c r="G90" i="12"/>
  <c r="F89" i="12"/>
  <c r="G89" i="12"/>
  <c r="F88" i="12"/>
  <c r="G88" i="12"/>
  <c r="F87" i="12"/>
  <c r="G87" i="12"/>
  <c r="F86" i="12"/>
  <c r="G86" i="12"/>
  <c r="F85" i="12"/>
  <c r="G85" i="12"/>
  <c r="F84" i="12"/>
  <c r="G84" i="12"/>
  <c r="F83" i="12"/>
  <c r="G83" i="12"/>
  <c r="F82" i="12"/>
  <c r="G82" i="12"/>
  <c r="F81" i="12"/>
  <c r="G81" i="12"/>
  <c r="F80" i="12"/>
  <c r="G80" i="12"/>
  <c r="F79" i="12"/>
  <c r="G79" i="12"/>
  <c r="F78" i="12"/>
  <c r="G78" i="12"/>
  <c r="F77" i="12"/>
  <c r="G77" i="12"/>
  <c r="F76" i="12"/>
  <c r="G76" i="12"/>
  <c r="F75" i="12"/>
  <c r="G75" i="12"/>
  <c r="F74" i="12"/>
  <c r="G74" i="12"/>
  <c r="F73" i="12"/>
  <c r="G73" i="12"/>
  <c r="F72" i="12"/>
  <c r="G72" i="12"/>
  <c r="F71" i="12"/>
  <c r="G71" i="12"/>
  <c r="F70" i="12"/>
  <c r="G70" i="12"/>
  <c r="F69" i="12"/>
  <c r="G69" i="12"/>
  <c r="F68" i="12"/>
  <c r="G68" i="12"/>
  <c r="F67" i="12"/>
  <c r="G67" i="12"/>
  <c r="F66" i="12"/>
  <c r="G66" i="12"/>
  <c r="F65" i="12"/>
  <c r="G65" i="12"/>
  <c r="F64" i="12"/>
  <c r="G64" i="12"/>
  <c r="F63" i="12"/>
  <c r="G63" i="12"/>
  <c r="F62" i="12"/>
  <c r="G62" i="12"/>
  <c r="F61" i="12"/>
  <c r="G61" i="12"/>
  <c r="F60" i="12"/>
  <c r="G60" i="12"/>
  <c r="F59" i="12"/>
  <c r="G59" i="12"/>
  <c r="F58" i="12"/>
  <c r="G58" i="12"/>
  <c r="F57" i="12"/>
  <c r="G57" i="12"/>
  <c r="F56" i="12"/>
  <c r="G56" i="12"/>
  <c r="F55" i="12"/>
  <c r="G55" i="12"/>
  <c r="F54" i="12"/>
  <c r="G54" i="12"/>
  <c r="F53" i="12"/>
  <c r="G53" i="12"/>
  <c r="F52" i="12"/>
  <c r="G52" i="12"/>
  <c r="F51" i="12"/>
  <c r="G51" i="12"/>
  <c r="F50" i="12"/>
  <c r="G50" i="12"/>
  <c r="F49" i="12"/>
  <c r="G49" i="12"/>
  <c r="F48" i="12"/>
  <c r="G48" i="12"/>
  <c r="F47" i="12"/>
  <c r="G47" i="12"/>
  <c r="F46" i="12"/>
  <c r="G46" i="12"/>
  <c r="F45" i="12"/>
  <c r="G45" i="12"/>
  <c r="F44" i="12"/>
  <c r="G44" i="12"/>
  <c r="F43" i="12"/>
  <c r="G43" i="12"/>
  <c r="F42" i="12"/>
  <c r="G42" i="12"/>
  <c r="F41" i="12"/>
  <c r="G41" i="12"/>
  <c r="F40" i="12"/>
  <c r="G40" i="12"/>
  <c r="F39" i="12"/>
  <c r="G39" i="12"/>
  <c r="F38" i="12"/>
  <c r="G38" i="12"/>
  <c r="F37" i="12"/>
  <c r="G37" i="12"/>
  <c r="F36" i="12"/>
  <c r="G36" i="12"/>
  <c r="F35" i="12"/>
  <c r="G35" i="12"/>
  <c r="F34" i="12"/>
  <c r="G34" i="12"/>
  <c r="F33" i="12"/>
  <c r="G33" i="12"/>
  <c r="F32" i="12"/>
  <c r="G32" i="12"/>
  <c r="F31" i="12"/>
  <c r="G31" i="12"/>
  <c r="F30" i="12"/>
  <c r="G30" i="12"/>
  <c r="F29" i="12"/>
  <c r="G29" i="12"/>
  <c r="F28" i="12"/>
  <c r="G28" i="12"/>
  <c r="F27" i="12"/>
  <c r="G27" i="12"/>
  <c r="F26" i="12"/>
  <c r="G26" i="12"/>
  <c r="F25" i="12"/>
  <c r="G25" i="12"/>
  <c r="F24" i="12"/>
  <c r="G24" i="12"/>
  <c r="F23" i="12"/>
  <c r="G23" i="12"/>
  <c r="F22" i="12"/>
  <c r="G22" i="12"/>
  <c r="F21" i="12"/>
  <c r="G21" i="12"/>
  <c r="F20" i="12"/>
  <c r="G20" i="12"/>
  <c r="F19" i="12"/>
  <c r="G19" i="12"/>
  <c r="F18" i="12"/>
  <c r="G18" i="12"/>
  <c r="F17" i="12"/>
  <c r="G17" i="12"/>
  <c r="F16" i="12"/>
  <c r="G16" i="12"/>
  <c r="F15" i="12"/>
  <c r="G15" i="12"/>
  <c r="F14" i="12"/>
  <c r="G14" i="12"/>
  <c r="F13" i="12"/>
  <c r="G13" i="12"/>
  <c r="F12" i="12"/>
  <c r="G12" i="12"/>
  <c r="F11" i="12"/>
  <c r="G11" i="12"/>
  <c r="F10" i="12"/>
  <c r="G10" i="12"/>
  <c r="F9" i="12"/>
  <c r="G9" i="12"/>
  <c r="I9" i="12"/>
  <c r="H10" i="12"/>
  <c r="J9" i="12"/>
  <c r="I10" i="12"/>
  <c r="H11" i="12"/>
  <c r="I11" i="12"/>
  <c r="H12" i="12"/>
  <c r="J10" i="12"/>
  <c r="F104" i="6"/>
  <c r="I12" i="12"/>
  <c r="H13" i="12"/>
  <c r="J11" i="12"/>
  <c r="F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F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J12" i="12"/>
  <c r="I13" i="12"/>
  <c r="H14" i="12"/>
  <c r="I10" i="11"/>
  <c r="H11" i="11"/>
  <c r="J9" i="11"/>
  <c r="I10" i="10"/>
  <c r="H11" i="10"/>
  <c r="J9" i="10"/>
  <c r="F9" i="9"/>
  <c r="G9" i="9"/>
  <c r="I9" i="9"/>
  <c r="J13" i="12"/>
  <c r="I14" i="12"/>
  <c r="H15" i="12"/>
  <c r="J10" i="11"/>
  <c r="I11" i="11"/>
  <c r="H12" i="11"/>
  <c r="I11" i="10"/>
  <c r="H12" i="10"/>
  <c r="J10" i="10"/>
  <c r="I15" i="12"/>
  <c r="H16" i="12"/>
  <c r="J14" i="12"/>
  <c r="J11" i="11"/>
  <c r="I12" i="11"/>
  <c r="H13" i="11"/>
  <c r="J11" i="10"/>
  <c r="I12" i="10"/>
  <c r="H13" i="10"/>
  <c r="F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H10" i="9"/>
  <c r="J9" i="9"/>
  <c r="I16" i="12"/>
  <c r="H17" i="12"/>
  <c r="J15" i="12"/>
  <c r="I13" i="11"/>
  <c r="H14" i="11"/>
  <c r="J12" i="11"/>
  <c r="J12" i="10"/>
  <c r="I13" i="10"/>
  <c r="H14" i="10"/>
  <c r="I10" i="9"/>
  <c r="H11" i="9"/>
  <c r="F104" i="8"/>
  <c r="F103" i="8"/>
  <c r="G103" i="8" s="1"/>
  <c r="F102" i="8"/>
  <c r="G102" i="8"/>
  <c r="F101" i="8"/>
  <c r="G101" i="8" s="1"/>
  <c r="F100" i="8"/>
  <c r="G100" i="8"/>
  <c r="F99" i="8"/>
  <c r="G99" i="8" s="1"/>
  <c r="F98" i="8"/>
  <c r="G98" i="8"/>
  <c r="F97" i="8"/>
  <c r="G97" i="8" s="1"/>
  <c r="F96" i="8"/>
  <c r="G96" i="8"/>
  <c r="F95" i="8"/>
  <c r="G95" i="8" s="1"/>
  <c r="F94" i="8"/>
  <c r="G94" i="8"/>
  <c r="F93" i="8"/>
  <c r="G93" i="8" s="1"/>
  <c r="F92" i="8"/>
  <c r="G92" i="8"/>
  <c r="F91" i="8"/>
  <c r="G91" i="8" s="1"/>
  <c r="F90" i="8"/>
  <c r="G90" i="8"/>
  <c r="F89" i="8"/>
  <c r="G89" i="8" s="1"/>
  <c r="F88" i="8"/>
  <c r="G88" i="8"/>
  <c r="F87" i="8"/>
  <c r="G87" i="8" s="1"/>
  <c r="F86" i="8"/>
  <c r="G86" i="8"/>
  <c r="F85" i="8"/>
  <c r="G85" i="8" s="1"/>
  <c r="F84" i="8"/>
  <c r="G84" i="8"/>
  <c r="F83" i="8"/>
  <c r="G83" i="8" s="1"/>
  <c r="F82" i="8"/>
  <c r="G82" i="8"/>
  <c r="F81" i="8"/>
  <c r="G81" i="8" s="1"/>
  <c r="F80" i="8"/>
  <c r="G80" i="8"/>
  <c r="F79" i="8"/>
  <c r="G79" i="8" s="1"/>
  <c r="F78" i="8"/>
  <c r="G78" i="8"/>
  <c r="F77" i="8"/>
  <c r="G77" i="8" s="1"/>
  <c r="F76" i="8"/>
  <c r="G76" i="8"/>
  <c r="F75" i="8"/>
  <c r="G75" i="8" s="1"/>
  <c r="F74" i="8"/>
  <c r="G74" i="8"/>
  <c r="F73" i="8"/>
  <c r="G73" i="8" s="1"/>
  <c r="F72" i="8"/>
  <c r="G72" i="8"/>
  <c r="F71" i="8"/>
  <c r="G71" i="8" s="1"/>
  <c r="F70" i="8"/>
  <c r="G70" i="8"/>
  <c r="F69" i="8"/>
  <c r="G69" i="8" s="1"/>
  <c r="F68" i="8"/>
  <c r="G68" i="8"/>
  <c r="F67" i="8"/>
  <c r="G67" i="8" s="1"/>
  <c r="F66" i="8"/>
  <c r="G66" i="8"/>
  <c r="F65" i="8"/>
  <c r="G65" i="8" s="1"/>
  <c r="F64" i="8"/>
  <c r="G64" i="8"/>
  <c r="F63" i="8"/>
  <c r="G63" i="8" s="1"/>
  <c r="F62" i="8"/>
  <c r="G62" i="8"/>
  <c r="F61" i="8"/>
  <c r="G61" i="8" s="1"/>
  <c r="F60" i="8"/>
  <c r="G60" i="8"/>
  <c r="F59" i="8"/>
  <c r="G59" i="8" s="1"/>
  <c r="F58" i="8"/>
  <c r="G58" i="8"/>
  <c r="F57" i="8"/>
  <c r="G57" i="8" s="1"/>
  <c r="F56" i="8"/>
  <c r="G56" i="8"/>
  <c r="F55" i="8"/>
  <c r="G55" i="8" s="1"/>
  <c r="F54" i="8"/>
  <c r="G54" i="8"/>
  <c r="F53" i="8"/>
  <c r="G53" i="8" s="1"/>
  <c r="F52" i="8"/>
  <c r="G52" i="8"/>
  <c r="F51" i="8"/>
  <c r="G51" i="8" s="1"/>
  <c r="F50" i="8"/>
  <c r="G50" i="8"/>
  <c r="F49" i="8"/>
  <c r="G49" i="8" s="1"/>
  <c r="F48" i="8"/>
  <c r="G48" i="8"/>
  <c r="F47" i="8"/>
  <c r="G47" i="8" s="1"/>
  <c r="F46" i="8"/>
  <c r="G46" i="8"/>
  <c r="F45" i="8"/>
  <c r="G45" i="8" s="1"/>
  <c r="F44" i="8"/>
  <c r="G44" i="8"/>
  <c r="F43" i="8"/>
  <c r="G43" i="8" s="1"/>
  <c r="F42" i="8"/>
  <c r="G42" i="8"/>
  <c r="F41" i="8"/>
  <c r="G41" i="8" s="1"/>
  <c r="F40" i="8"/>
  <c r="G40" i="8"/>
  <c r="F39" i="8"/>
  <c r="G39" i="8" s="1"/>
  <c r="F38" i="8"/>
  <c r="G38" i="8"/>
  <c r="F37" i="8"/>
  <c r="G37" i="8" s="1"/>
  <c r="F36" i="8"/>
  <c r="G36" i="8"/>
  <c r="F35" i="8"/>
  <c r="G35" i="8" s="1"/>
  <c r="F34" i="8"/>
  <c r="G34" i="8"/>
  <c r="F33" i="8"/>
  <c r="G33" i="8" s="1"/>
  <c r="F32" i="8"/>
  <c r="G32" i="8"/>
  <c r="F31" i="8"/>
  <c r="G31" i="8" s="1"/>
  <c r="F30" i="8"/>
  <c r="G30" i="8"/>
  <c r="F29" i="8"/>
  <c r="G29" i="8" s="1"/>
  <c r="F28" i="8"/>
  <c r="G28" i="8"/>
  <c r="F27" i="8"/>
  <c r="G27" i="8" s="1"/>
  <c r="F26" i="8"/>
  <c r="G26" i="8"/>
  <c r="F25" i="8"/>
  <c r="G25" i="8" s="1"/>
  <c r="F24" i="8"/>
  <c r="G24" i="8"/>
  <c r="F23" i="8"/>
  <c r="G23" i="8" s="1"/>
  <c r="F22" i="8"/>
  <c r="G22" i="8"/>
  <c r="F21" i="8"/>
  <c r="G21" i="8" s="1"/>
  <c r="F20" i="8"/>
  <c r="G20" i="8"/>
  <c r="F19" i="8"/>
  <c r="G19" i="8" s="1"/>
  <c r="F18" i="8"/>
  <c r="G18" i="8"/>
  <c r="F17" i="8"/>
  <c r="G17" i="8" s="1"/>
  <c r="F16" i="8"/>
  <c r="G16" i="8"/>
  <c r="F15" i="8"/>
  <c r="G15" i="8" s="1"/>
  <c r="F14" i="8"/>
  <c r="G14" i="8"/>
  <c r="F13" i="8"/>
  <c r="G13" i="8" s="1"/>
  <c r="F12" i="8"/>
  <c r="G12" i="8"/>
  <c r="F11" i="8"/>
  <c r="G11" i="8" s="1"/>
  <c r="F10" i="8"/>
  <c r="G10" i="8"/>
  <c r="F9" i="8"/>
  <c r="G9" i="8" s="1"/>
  <c r="I9" i="8" s="1"/>
  <c r="H10" i="8" s="1"/>
  <c r="J16" i="12"/>
  <c r="I17" i="12"/>
  <c r="H18" i="12"/>
  <c r="I14" i="11"/>
  <c r="H15" i="11"/>
  <c r="J13" i="11"/>
  <c r="I14" i="10"/>
  <c r="H15" i="10"/>
  <c r="J13" i="10"/>
  <c r="I11" i="9"/>
  <c r="H12" i="9"/>
  <c r="J10" i="9"/>
  <c r="F104" i="7"/>
  <c r="F103" i="7"/>
  <c r="G103" i="7" s="1"/>
  <c r="F102" i="7"/>
  <c r="G102" i="7"/>
  <c r="F101" i="7"/>
  <c r="G101" i="7" s="1"/>
  <c r="F100" i="7"/>
  <c r="G100" i="7"/>
  <c r="F99" i="7"/>
  <c r="G99" i="7" s="1"/>
  <c r="F98" i="7"/>
  <c r="G98" i="7"/>
  <c r="F97" i="7"/>
  <c r="G97" i="7" s="1"/>
  <c r="F96" i="7"/>
  <c r="G96" i="7"/>
  <c r="F95" i="7"/>
  <c r="G95" i="7" s="1"/>
  <c r="F94" i="7"/>
  <c r="G94" i="7"/>
  <c r="F93" i="7"/>
  <c r="G93" i="7" s="1"/>
  <c r="F92" i="7"/>
  <c r="G92" i="7"/>
  <c r="F91" i="7"/>
  <c r="G91" i="7" s="1"/>
  <c r="F90" i="7"/>
  <c r="G90" i="7"/>
  <c r="F89" i="7"/>
  <c r="G89" i="7" s="1"/>
  <c r="F88" i="7"/>
  <c r="G88" i="7"/>
  <c r="F87" i="7"/>
  <c r="G87" i="7" s="1"/>
  <c r="F86" i="7"/>
  <c r="G86" i="7"/>
  <c r="F85" i="7"/>
  <c r="G85" i="7" s="1"/>
  <c r="F84" i="7"/>
  <c r="G84" i="7"/>
  <c r="F83" i="7"/>
  <c r="G83" i="7" s="1"/>
  <c r="F82" i="7"/>
  <c r="G82" i="7"/>
  <c r="F81" i="7"/>
  <c r="G81" i="7" s="1"/>
  <c r="F80" i="7"/>
  <c r="G80" i="7"/>
  <c r="F79" i="7"/>
  <c r="G79" i="7" s="1"/>
  <c r="F78" i="7"/>
  <c r="G78" i="7"/>
  <c r="F77" i="7"/>
  <c r="G77" i="7" s="1"/>
  <c r="F76" i="7"/>
  <c r="G76" i="7"/>
  <c r="F75" i="7"/>
  <c r="G75" i="7" s="1"/>
  <c r="F74" i="7"/>
  <c r="G74" i="7"/>
  <c r="F73" i="7"/>
  <c r="G73" i="7" s="1"/>
  <c r="F72" i="7"/>
  <c r="G72" i="7"/>
  <c r="F71" i="7"/>
  <c r="G71" i="7" s="1"/>
  <c r="F70" i="7"/>
  <c r="G70" i="7"/>
  <c r="F69" i="7"/>
  <c r="G69" i="7" s="1"/>
  <c r="F68" i="7"/>
  <c r="G68" i="7"/>
  <c r="F67" i="7"/>
  <c r="G67" i="7" s="1"/>
  <c r="F66" i="7"/>
  <c r="G66" i="7"/>
  <c r="F65" i="7"/>
  <c r="G65" i="7" s="1"/>
  <c r="F64" i="7"/>
  <c r="G64" i="7"/>
  <c r="F63" i="7"/>
  <c r="G63" i="7" s="1"/>
  <c r="F62" i="7"/>
  <c r="G62" i="7"/>
  <c r="F61" i="7"/>
  <c r="G61" i="7" s="1"/>
  <c r="F60" i="7"/>
  <c r="G60" i="7"/>
  <c r="F59" i="7"/>
  <c r="G59" i="7" s="1"/>
  <c r="F58" i="7"/>
  <c r="G58" i="7"/>
  <c r="F57" i="7"/>
  <c r="G57" i="7" s="1"/>
  <c r="F56" i="7"/>
  <c r="G56" i="7"/>
  <c r="F55" i="7"/>
  <c r="G55" i="7" s="1"/>
  <c r="F54" i="7"/>
  <c r="G54" i="7"/>
  <c r="F53" i="7"/>
  <c r="G53" i="7" s="1"/>
  <c r="F52" i="7"/>
  <c r="G52" i="7"/>
  <c r="F51" i="7"/>
  <c r="G51" i="7" s="1"/>
  <c r="F50" i="7"/>
  <c r="G50" i="7"/>
  <c r="F49" i="7"/>
  <c r="G49" i="7" s="1"/>
  <c r="F48" i="7"/>
  <c r="G48" i="7"/>
  <c r="F47" i="7"/>
  <c r="G47" i="7" s="1"/>
  <c r="F46" i="7"/>
  <c r="G46" i="7"/>
  <c r="F45" i="7"/>
  <c r="G45" i="7" s="1"/>
  <c r="F44" i="7"/>
  <c r="G44" i="7"/>
  <c r="F43" i="7"/>
  <c r="G43" i="7" s="1"/>
  <c r="F42" i="7"/>
  <c r="G42" i="7"/>
  <c r="F41" i="7"/>
  <c r="G41" i="7" s="1"/>
  <c r="F40" i="7"/>
  <c r="G40" i="7"/>
  <c r="F39" i="7"/>
  <c r="G39" i="7" s="1"/>
  <c r="F38" i="7"/>
  <c r="G38" i="7"/>
  <c r="F37" i="7"/>
  <c r="G37" i="7" s="1"/>
  <c r="F36" i="7"/>
  <c r="G36" i="7"/>
  <c r="F35" i="7"/>
  <c r="G35" i="7" s="1"/>
  <c r="F34" i="7"/>
  <c r="G34" i="7"/>
  <c r="F33" i="7"/>
  <c r="G33" i="7" s="1"/>
  <c r="F32" i="7"/>
  <c r="G32" i="7" s="1"/>
  <c r="F31" i="7"/>
  <c r="G31" i="7" s="1"/>
  <c r="F30" i="7"/>
  <c r="G30" i="7" s="1"/>
  <c r="F29" i="7"/>
  <c r="G29" i="7" s="1"/>
  <c r="F28" i="7"/>
  <c r="G28" i="7" s="1"/>
  <c r="F27" i="7"/>
  <c r="G27" i="7" s="1"/>
  <c r="F26" i="7"/>
  <c r="G26" i="7" s="1"/>
  <c r="F25" i="7"/>
  <c r="G25" i="7" s="1"/>
  <c r="F24" i="7"/>
  <c r="G24" i="7" s="1"/>
  <c r="F23" i="7"/>
  <c r="G23" i="7" s="1"/>
  <c r="F22" i="7"/>
  <c r="G22" i="7" s="1"/>
  <c r="F21" i="7"/>
  <c r="G21" i="7" s="1"/>
  <c r="F20" i="7"/>
  <c r="G20" i="7" s="1"/>
  <c r="F19" i="7"/>
  <c r="G19" i="7" s="1"/>
  <c r="F18" i="7"/>
  <c r="G18" i="7" s="1"/>
  <c r="F17" i="7"/>
  <c r="G17" i="7" s="1"/>
  <c r="F16" i="7"/>
  <c r="G16" i="7" s="1"/>
  <c r="F15" i="7"/>
  <c r="G15" i="7" s="1"/>
  <c r="F14" i="7"/>
  <c r="G14" i="7" s="1"/>
  <c r="F13" i="7"/>
  <c r="G13" i="7" s="1"/>
  <c r="F12" i="7"/>
  <c r="G12" i="7" s="1"/>
  <c r="F11" i="7"/>
  <c r="G11" i="7" s="1"/>
  <c r="F10" i="7"/>
  <c r="G10" i="7" s="1"/>
  <c r="F9" i="7"/>
  <c r="G9" i="7"/>
  <c r="I9" i="7" s="1"/>
  <c r="H10" i="7" s="1"/>
  <c r="F103" i="6"/>
  <c r="G103" i="6" s="1"/>
  <c r="F102" i="6"/>
  <c r="G102" i="6" s="1"/>
  <c r="F101" i="6"/>
  <c r="G101" i="6" s="1"/>
  <c r="F100" i="6"/>
  <c r="G100" i="6" s="1"/>
  <c r="F99" i="6"/>
  <c r="G99" i="6" s="1"/>
  <c r="F98" i="6"/>
  <c r="G98" i="6" s="1"/>
  <c r="F97" i="6"/>
  <c r="G97" i="6"/>
  <c r="F96" i="6"/>
  <c r="G96" i="6" s="1"/>
  <c r="F95" i="6"/>
  <c r="G95" i="6"/>
  <c r="F94" i="6"/>
  <c r="G94" i="6" s="1"/>
  <c r="F93" i="6"/>
  <c r="G93" i="6" s="1"/>
  <c r="F92" i="6"/>
  <c r="G92" i="6" s="1"/>
  <c r="F91" i="6"/>
  <c r="G91" i="6" s="1"/>
  <c r="F90" i="6"/>
  <c r="G90" i="6" s="1"/>
  <c r="F89" i="6"/>
  <c r="G89" i="6"/>
  <c r="F88" i="6"/>
  <c r="G88" i="6" s="1"/>
  <c r="F87" i="6"/>
  <c r="G87" i="6"/>
  <c r="F86" i="6"/>
  <c r="G86" i="6" s="1"/>
  <c r="F85" i="6"/>
  <c r="G85" i="6" s="1"/>
  <c r="F84" i="6"/>
  <c r="G84" i="6" s="1"/>
  <c r="F83" i="6"/>
  <c r="G83" i="6" s="1"/>
  <c r="F82" i="6"/>
  <c r="G82" i="6" s="1"/>
  <c r="F81" i="6"/>
  <c r="G81" i="6"/>
  <c r="F80" i="6"/>
  <c r="G80" i="6" s="1"/>
  <c r="F79" i="6"/>
  <c r="G79" i="6"/>
  <c r="F78" i="6"/>
  <c r="G78" i="6" s="1"/>
  <c r="F77" i="6"/>
  <c r="G77" i="6" s="1"/>
  <c r="F76" i="6"/>
  <c r="G76" i="6" s="1"/>
  <c r="F75" i="6"/>
  <c r="G75" i="6" s="1"/>
  <c r="F74" i="6"/>
  <c r="G74" i="6" s="1"/>
  <c r="F73" i="6"/>
  <c r="G73" i="6"/>
  <c r="F72" i="6"/>
  <c r="G72" i="6" s="1"/>
  <c r="F71" i="6"/>
  <c r="G71" i="6"/>
  <c r="F70" i="6"/>
  <c r="G70" i="6" s="1"/>
  <c r="F69" i="6"/>
  <c r="G69" i="6" s="1"/>
  <c r="F68" i="6"/>
  <c r="G68" i="6" s="1"/>
  <c r="F67" i="6"/>
  <c r="G67" i="6" s="1"/>
  <c r="F66" i="6"/>
  <c r="G66" i="6" s="1"/>
  <c r="F65" i="6"/>
  <c r="G65" i="6"/>
  <c r="F64" i="6"/>
  <c r="G64" i="6" s="1"/>
  <c r="F63" i="6"/>
  <c r="G63" i="6"/>
  <c r="F62" i="6"/>
  <c r="G62" i="6" s="1"/>
  <c r="F61" i="6"/>
  <c r="G61" i="6" s="1"/>
  <c r="F60" i="6"/>
  <c r="G60" i="6" s="1"/>
  <c r="F59" i="6"/>
  <c r="G59" i="6" s="1"/>
  <c r="F58" i="6"/>
  <c r="G58" i="6" s="1"/>
  <c r="F57" i="6"/>
  <c r="G57" i="6"/>
  <c r="F56" i="6"/>
  <c r="G56" i="6" s="1"/>
  <c r="F55" i="6"/>
  <c r="G55" i="6"/>
  <c r="F54" i="6"/>
  <c r="G54" i="6" s="1"/>
  <c r="F53" i="6"/>
  <c r="G53" i="6" s="1"/>
  <c r="F52" i="6"/>
  <c r="G52" i="6" s="1"/>
  <c r="F51" i="6"/>
  <c r="G51" i="6" s="1"/>
  <c r="F50" i="6"/>
  <c r="G50" i="6" s="1"/>
  <c r="F49" i="6"/>
  <c r="G49" i="6"/>
  <c r="F48" i="6"/>
  <c r="G48" i="6" s="1"/>
  <c r="F47" i="6"/>
  <c r="G47" i="6"/>
  <c r="F46" i="6"/>
  <c r="G46" i="6" s="1"/>
  <c r="F45" i="6"/>
  <c r="G45" i="6" s="1"/>
  <c r="F44" i="6"/>
  <c r="G44" i="6" s="1"/>
  <c r="F43" i="6"/>
  <c r="G43" i="6" s="1"/>
  <c r="F42" i="6"/>
  <c r="G42" i="6" s="1"/>
  <c r="F41" i="6"/>
  <c r="G41" i="6"/>
  <c r="F40" i="6"/>
  <c r="G40" i="6" s="1"/>
  <c r="F39" i="6"/>
  <c r="G39" i="6"/>
  <c r="F38" i="6"/>
  <c r="G38" i="6" s="1"/>
  <c r="F37" i="6"/>
  <c r="G37" i="6" s="1"/>
  <c r="F36" i="6"/>
  <c r="G36" i="6" s="1"/>
  <c r="F35" i="6"/>
  <c r="G35" i="6" s="1"/>
  <c r="F34" i="6"/>
  <c r="G34" i="6" s="1"/>
  <c r="F33" i="6"/>
  <c r="G33" i="6"/>
  <c r="F32" i="6"/>
  <c r="G32" i="6" s="1"/>
  <c r="F31" i="6"/>
  <c r="G31" i="6"/>
  <c r="F30" i="6"/>
  <c r="G30" i="6" s="1"/>
  <c r="F29" i="6"/>
  <c r="G29" i="6" s="1"/>
  <c r="F28" i="6"/>
  <c r="G28" i="6" s="1"/>
  <c r="F27" i="6"/>
  <c r="G27" i="6" s="1"/>
  <c r="F26" i="6"/>
  <c r="G26" i="6" s="1"/>
  <c r="F25" i="6"/>
  <c r="G25" i="6"/>
  <c r="F24" i="6"/>
  <c r="G24" i="6" s="1"/>
  <c r="F23" i="6"/>
  <c r="G23" i="6"/>
  <c r="F22" i="6"/>
  <c r="G22" i="6" s="1"/>
  <c r="F21" i="6"/>
  <c r="G21" i="6" s="1"/>
  <c r="F20" i="6"/>
  <c r="G20" i="6" s="1"/>
  <c r="F19" i="6"/>
  <c r="G19" i="6" s="1"/>
  <c r="F18" i="6"/>
  <c r="G18" i="6" s="1"/>
  <c r="F17" i="6"/>
  <c r="G17" i="6"/>
  <c r="F16" i="6"/>
  <c r="G16" i="6" s="1"/>
  <c r="F15" i="6"/>
  <c r="G15" i="6"/>
  <c r="F14" i="6"/>
  <c r="G14" i="6" s="1"/>
  <c r="F13" i="6"/>
  <c r="G13" i="6" s="1"/>
  <c r="F12" i="6"/>
  <c r="G12" i="6" s="1"/>
  <c r="F11" i="6"/>
  <c r="G11" i="6" s="1"/>
  <c r="F10" i="6"/>
  <c r="G10" i="6" s="1"/>
  <c r="F9" i="6"/>
  <c r="G9" i="6"/>
  <c r="I9" i="6" s="1"/>
  <c r="H10" i="6" s="1"/>
  <c r="F9" i="4"/>
  <c r="G9" i="4"/>
  <c r="I9" i="4" s="1"/>
  <c r="H10" i="4" s="1"/>
  <c r="F104" i="4"/>
  <c r="F103" i="4"/>
  <c r="G103" i="4" s="1"/>
  <c r="F102" i="4"/>
  <c r="G102" i="4" s="1"/>
  <c r="F101" i="4"/>
  <c r="G101" i="4" s="1"/>
  <c r="F100" i="4"/>
  <c r="G100" i="4"/>
  <c r="F99" i="4"/>
  <c r="G99" i="4" s="1"/>
  <c r="F98" i="4"/>
  <c r="G98" i="4"/>
  <c r="F97" i="4"/>
  <c r="G97" i="4" s="1"/>
  <c r="F96" i="4"/>
  <c r="G96" i="4" s="1"/>
  <c r="F95" i="4"/>
  <c r="G95" i="4" s="1"/>
  <c r="F94" i="4"/>
  <c r="G94" i="4" s="1"/>
  <c r="F93" i="4"/>
  <c r="G93" i="4" s="1"/>
  <c r="F92" i="4"/>
  <c r="G92" i="4"/>
  <c r="F91" i="4"/>
  <c r="G91" i="4" s="1"/>
  <c r="F90" i="4"/>
  <c r="G90" i="4"/>
  <c r="F89" i="4"/>
  <c r="G89" i="4" s="1"/>
  <c r="F88" i="4"/>
  <c r="G88" i="4" s="1"/>
  <c r="F87" i="4"/>
  <c r="G87" i="4" s="1"/>
  <c r="F86" i="4"/>
  <c r="G86" i="4" s="1"/>
  <c r="F85" i="4"/>
  <c r="G85" i="4" s="1"/>
  <c r="F84" i="4"/>
  <c r="G84" i="4"/>
  <c r="F83" i="4"/>
  <c r="G83" i="4" s="1"/>
  <c r="F82" i="4"/>
  <c r="G82" i="4"/>
  <c r="F81" i="4"/>
  <c r="G81" i="4" s="1"/>
  <c r="F80" i="4"/>
  <c r="G80" i="4" s="1"/>
  <c r="F79" i="4"/>
  <c r="G79" i="4" s="1"/>
  <c r="F78" i="4"/>
  <c r="G78" i="4" s="1"/>
  <c r="F77" i="4"/>
  <c r="G77" i="4" s="1"/>
  <c r="F76" i="4"/>
  <c r="G76" i="4"/>
  <c r="F75" i="4"/>
  <c r="G75" i="4" s="1"/>
  <c r="F74" i="4"/>
  <c r="G74" i="4"/>
  <c r="F73" i="4"/>
  <c r="G73" i="4" s="1"/>
  <c r="F72" i="4"/>
  <c r="G72" i="4" s="1"/>
  <c r="F71" i="4"/>
  <c r="G71" i="4" s="1"/>
  <c r="F70" i="4"/>
  <c r="G70" i="4" s="1"/>
  <c r="F69" i="4"/>
  <c r="G69" i="4" s="1"/>
  <c r="F68" i="4"/>
  <c r="G68" i="4"/>
  <c r="F67" i="4"/>
  <c r="G67" i="4" s="1"/>
  <c r="F66" i="4"/>
  <c r="G66" i="4"/>
  <c r="F65" i="4"/>
  <c r="G65" i="4" s="1"/>
  <c r="F64" i="4"/>
  <c r="G64" i="4" s="1"/>
  <c r="F63" i="4"/>
  <c r="G63" i="4" s="1"/>
  <c r="F62" i="4"/>
  <c r="G62" i="4" s="1"/>
  <c r="F61" i="4"/>
  <c r="G61" i="4" s="1"/>
  <c r="F60" i="4"/>
  <c r="G60" i="4"/>
  <c r="F59" i="4"/>
  <c r="G59" i="4" s="1"/>
  <c r="F58" i="4"/>
  <c r="G58" i="4"/>
  <c r="F57" i="4"/>
  <c r="G57" i="4" s="1"/>
  <c r="F56" i="4"/>
  <c r="G56" i="4"/>
  <c r="F55" i="4"/>
  <c r="G55" i="4" s="1"/>
  <c r="F54" i="4"/>
  <c r="G54" i="4"/>
  <c r="F53" i="4"/>
  <c r="G53" i="4" s="1"/>
  <c r="F52" i="4"/>
  <c r="G52" i="4"/>
  <c r="F51" i="4"/>
  <c r="G51" i="4" s="1"/>
  <c r="F50" i="4"/>
  <c r="G50" i="4"/>
  <c r="F49" i="4"/>
  <c r="G49" i="4" s="1"/>
  <c r="F48" i="4"/>
  <c r="G48" i="4"/>
  <c r="F47" i="4"/>
  <c r="G47" i="4" s="1"/>
  <c r="F46" i="4"/>
  <c r="G46" i="4"/>
  <c r="F45" i="4"/>
  <c r="G45" i="4" s="1"/>
  <c r="F44" i="4"/>
  <c r="G44" i="4"/>
  <c r="F43" i="4"/>
  <c r="G43" i="4" s="1"/>
  <c r="F42" i="4"/>
  <c r="G42" i="4"/>
  <c r="F41" i="4"/>
  <c r="G41" i="4" s="1"/>
  <c r="F40" i="4"/>
  <c r="G40" i="4"/>
  <c r="F39" i="4"/>
  <c r="G39" i="4" s="1"/>
  <c r="F38" i="4"/>
  <c r="G38" i="4"/>
  <c r="F37" i="4"/>
  <c r="G37" i="4" s="1"/>
  <c r="F36" i="4"/>
  <c r="G36" i="4"/>
  <c r="F35" i="4"/>
  <c r="G35" i="4" s="1"/>
  <c r="F34" i="4"/>
  <c r="G34" i="4"/>
  <c r="F33" i="4"/>
  <c r="G33" i="4" s="1"/>
  <c r="F32" i="4"/>
  <c r="G32" i="4"/>
  <c r="F31" i="4"/>
  <c r="G31" i="4" s="1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17" i="12"/>
  <c r="I18" i="12"/>
  <c r="H19" i="12"/>
  <c r="I15" i="11"/>
  <c r="H16" i="11"/>
  <c r="J14" i="11"/>
  <c r="J14" i="10"/>
  <c r="I15" i="10"/>
  <c r="H16" i="10"/>
  <c r="J11" i="9"/>
  <c r="I12" i="9"/>
  <c r="H13" i="9"/>
  <c r="J9" i="7"/>
  <c r="I10" i="7"/>
  <c r="H11" i="7"/>
  <c r="I11" i="7" s="1"/>
  <c r="J9" i="4"/>
  <c r="I10" i="4"/>
  <c r="I19" i="12"/>
  <c r="H20" i="12"/>
  <c r="J18" i="12"/>
  <c r="J15" i="11"/>
  <c r="I16" i="11"/>
  <c r="H17" i="11"/>
  <c r="J15" i="10"/>
  <c r="I16" i="10"/>
  <c r="H17" i="10"/>
  <c r="J12" i="9"/>
  <c r="I13" i="9"/>
  <c r="H14" i="9"/>
  <c r="J10" i="7"/>
  <c r="I20" i="12"/>
  <c r="H21" i="12"/>
  <c r="J19" i="12"/>
  <c r="I17" i="11"/>
  <c r="H18" i="11"/>
  <c r="J16" i="11"/>
  <c r="I17" i="10"/>
  <c r="H18" i="10"/>
  <c r="J16" i="10"/>
  <c r="I14" i="9"/>
  <c r="H15" i="9"/>
  <c r="J13" i="9"/>
  <c r="J20" i="12"/>
  <c r="I21" i="12"/>
  <c r="H22" i="12"/>
  <c r="I18" i="11"/>
  <c r="H19" i="11"/>
  <c r="J17" i="11"/>
  <c r="I18" i="10"/>
  <c r="H19" i="10"/>
  <c r="J17" i="10"/>
  <c r="I15" i="9"/>
  <c r="H16" i="9"/>
  <c r="J14" i="9"/>
  <c r="J21" i="12"/>
  <c r="I22" i="12"/>
  <c r="H23" i="12"/>
  <c r="J18" i="11"/>
  <c r="I19" i="11"/>
  <c r="H20" i="11"/>
  <c r="I19" i="10"/>
  <c r="H20" i="10"/>
  <c r="J18" i="10"/>
  <c r="J15" i="9"/>
  <c r="I16" i="9"/>
  <c r="H17" i="9"/>
  <c r="I23" i="12"/>
  <c r="H24" i="12"/>
  <c r="J22" i="12"/>
  <c r="J19" i="11"/>
  <c r="I20" i="11"/>
  <c r="H21" i="11"/>
  <c r="J19" i="10"/>
  <c r="I20" i="10"/>
  <c r="H21" i="10"/>
  <c r="J16" i="9"/>
  <c r="I17" i="9"/>
  <c r="H18" i="9"/>
  <c r="I24" i="12"/>
  <c r="H25" i="12"/>
  <c r="J23" i="12"/>
  <c r="I21" i="11"/>
  <c r="H22" i="11"/>
  <c r="J20" i="11"/>
  <c r="I21" i="10"/>
  <c r="H22" i="10"/>
  <c r="J20" i="10"/>
  <c r="I18" i="9"/>
  <c r="H19" i="9"/>
  <c r="J17" i="9"/>
  <c r="J24" i="12"/>
  <c r="I25" i="12"/>
  <c r="H26" i="12"/>
  <c r="I22" i="11"/>
  <c r="H23" i="11"/>
  <c r="J21" i="11"/>
  <c r="I22" i="10"/>
  <c r="H23" i="10"/>
  <c r="J21" i="10"/>
  <c r="I19" i="9"/>
  <c r="H20" i="9"/>
  <c r="J18" i="9"/>
  <c r="J25" i="12"/>
  <c r="I26" i="12"/>
  <c r="H27" i="12"/>
  <c r="I23" i="11"/>
  <c r="H24" i="11"/>
  <c r="J22" i="11"/>
  <c r="J22" i="10"/>
  <c r="I23" i="10"/>
  <c r="H24" i="10"/>
  <c r="J19" i="9"/>
  <c r="I20" i="9"/>
  <c r="H21" i="9"/>
  <c r="I27" i="12"/>
  <c r="H28" i="12"/>
  <c r="J26" i="12"/>
  <c r="J23" i="11"/>
  <c r="I24" i="11"/>
  <c r="H25" i="11"/>
  <c r="J23" i="10"/>
  <c r="I24" i="10"/>
  <c r="H25" i="10"/>
  <c r="J20" i="9"/>
  <c r="I21" i="9"/>
  <c r="H22" i="9"/>
  <c r="I28" i="12"/>
  <c r="H29" i="12"/>
  <c r="J27" i="12"/>
  <c r="I25" i="11"/>
  <c r="H26" i="11"/>
  <c r="J24" i="11"/>
  <c r="I25" i="10"/>
  <c r="H26" i="10"/>
  <c r="J24" i="10"/>
  <c r="I22" i="9"/>
  <c r="H23" i="9"/>
  <c r="J21" i="9"/>
  <c r="J28" i="12"/>
  <c r="I29" i="12"/>
  <c r="H30" i="12"/>
  <c r="I26" i="11"/>
  <c r="H27" i="11"/>
  <c r="J25" i="11"/>
  <c r="I26" i="10"/>
  <c r="H27" i="10"/>
  <c r="J25" i="10"/>
  <c r="I23" i="9"/>
  <c r="H24" i="9"/>
  <c r="J22" i="9"/>
  <c r="I30" i="12"/>
  <c r="H31" i="12"/>
  <c r="J29" i="12"/>
  <c r="J26" i="11"/>
  <c r="I27" i="11"/>
  <c r="H28" i="11"/>
  <c r="I27" i="10"/>
  <c r="H28" i="10"/>
  <c r="J26" i="10"/>
  <c r="J23" i="9"/>
  <c r="I24" i="9"/>
  <c r="H25" i="9"/>
  <c r="J30" i="12"/>
  <c r="I31" i="12"/>
  <c r="H32" i="12"/>
  <c r="J27" i="11"/>
  <c r="I28" i="11"/>
  <c r="H29" i="11"/>
  <c r="J27" i="10"/>
  <c r="I28" i="10"/>
  <c r="H29" i="10"/>
  <c r="J24" i="9"/>
  <c r="I25" i="9"/>
  <c r="H26" i="9"/>
  <c r="J31" i="12"/>
  <c r="I32" i="12"/>
  <c r="H33" i="12"/>
  <c r="I29" i="11"/>
  <c r="H30" i="11"/>
  <c r="J28" i="11"/>
  <c r="J28" i="10"/>
  <c r="I29" i="10"/>
  <c r="H30" i="10"/>
  <c r="I26" i="9"/>
  <c r="H27" i="9"/>
  <c r="J25" i="9"/>
  <c r="I33" i="12"/>
  <c r="H34" i="12"/>
  <c r="J32" i="12"/>
  <c r="I30" i="11"/>
  <c r="H31" i="11"/>
  <c r="J29" i="11"/>
  <c r="I30" i="10"/>
  <c r="H31" i="10"/>
  <c r="J29" i="10"/>
  <c r="I27" i="9"/>
  <c r="H28" i="9"/>
  <c r="J26" i="9"/>
  <c r="I34" i="12"/>
  <c r="H35" i="12"/>
  <c r="J33" i="12"/>
  <c r="I31" i="11"/>
  <c r="H32" i="11"/>
  <c r="J30" i="11"/>
  <c r="I31" i="10"/>
  <c r="H32" i="10"/>
  <c r="J30" i="10"/>
  <c r="J27" i="9"/>
  <c r="I28" i="9"/>
  <c r="H29" i="9"/>
  <c r="I35" i="12"/>
  <c r="H36" i="12"/>
  <c r="J34" i="12"/>
  <c r="J31" i="11"/>
  <c r="I32" i="11"/>
  <c r="H33" i="11"/>
  <c r="J31" i="10"/>
  <c r="I32" i="10"/>
  <c r="H33" i="10"/>
  <c r="J28" i="9"/>
  <c r="I29" i="9"/>
  <c r="H30" i="9"/>
  <c r="J35" i="12"/>
  <c r="I36" i="12"/>
  <c r="H37" i="12"/>
  <c r="I33" i="11"/>
  <c r="H34" i="11"/>
  <c r="J32" i="11"/>
  <c r="I33" i="10"/>
  <c r="H34" i="10"/>
  <c r="J32" i="10"/>
  <c r="I30" i="9"/>
  <c r="H31" i="9"/>
  <c r="J29" i="9"/>
  <c r="J36" i="12"/>
  <c r="I37" i="12"/>
  <c r="H38" i="12"/>
  <c r="I34" i="11"/>
  <c r="H35" i="11"/>
  <c r="J33" i="11"/>
  <c r="I34" i="10"/>
  <c r="H35" i="10"/>
  <c r="J33" i="10"/>
  <c r="I31" i="9"/>
  <c r="H32" i="9"/>
  <c r="J30" i="9"/>
  <c r="I38" i="12"/>
  <c r="H39" i="12"/>
  <c r="J37" i="12"/>
  <c r="J34" i="11"/>
  <c r="I35" i="11"/>
  <c r="H36" i="11"/>
  <c r="I35" i="10"/>
  <c r="H36" i="10"/>
  <c r="J34" i="10"/>
  <c r="J31" i="9"/>
  <c r="I32" i="9"/>
  <c r="H33" i="9"/>
  <c r="J38" i="12"/>
  <c r="I39" i="12"/>
  <c r="H40" i="12"/>
  <c r="J35" i="11"/>
  <c r="I36" i="11"/>
  <c r="H37" i="11"/>
  <c r="J35" i="10"/>
  <c r="I36" i="10"/>
  <c r="H37" i="10"/>
  <c r="J32" i="9"/>
  <c r="I33" i="9"/>
  <c r="H34" i="9"/>
  <c r="J39" i="12"/>
  <c r="I40" i="12"/>
  <c r="H41" i="12"/>
  <c r="I37" i="11"/>
  <c r="H38" i="11"/>
  <c r="J36" i="11"/>
  <c r="I37" i="10"/>
  <c r="H38" i="10"/>
  <c r="J36" i="10"/>
  <c r="I34" i="9"/>
  <c r="H35" i="9"/>
  <c r="J33" i="9"/>
  <c r="I41" i="12"/>
  <c r="H42" i="12"/>
  <c r="J40" i="12"/>
  <c r="I38" i="11"/>
  <c r="H39" i="11"/>
  <c r="J37" i="11"/>
  <c r="I38" i="10"/>
  <c r="H39" i="10"/>
  <c r="J37" i="10"/>
  <c r="I35" i="9"/>
  <c r="H36" i="9"/>
  <c r="J34" i="9"/>
  <c r="I42" i="12"/>
  <c r="H43" i="12"/>
  <c r="J41" i="12"/>
  <c r="I39" i="11"/>
  <c r="H40" i="11"/>
  <c r="J38" i="11"/>
  <c r="I39" i="10"/>
  <c r="H40" i="10"/>
  <c r="J38" i="10"/>
  <c r="J35" i="9"/>
  <c r="I36" i="9"/>
  <c r="H37" i="9"/>
  <c r="I43" i="12"/>
  <c r="H44" i="12"/>
  <c r="J42" i="12"/>
  <c r="J39" i="11"/>
  <c r="I40" i="11"/>
  <c r="H41" i="11"/>
  <c r="J39" i="10"/>
  <c r="I40" i="10"/>
  <c r="H41" i="10"/>
  <c r="J36" i="9"/>
  <c r="I37" i="9"/>
  <c r="H38" i="9"/>
  <c r="J43" i="12"/>
  <c r="I44" i="12"/>
  <c r="H45" i="12"/>
  <c r="I41" i="11"/>
  <c r="H42" i="11"/>
  <c r="J40" i="11"/>
  <c r="I41" i="10"/>
  <c r="H42" i="10"/>
  <c r="J40" i="10"/>
  <c r="I38" i="9"/>
  <c r="H39" i="9"/>
  <c r="J37" i="9"/>
  <c r="J44" i="12"/>
  <c r="I45" i="12"/>
  <c r="H46" i="12"/>
  <c r="I42" i="11"/>
  <c r="H43" i="11"/>
  <c r="J41" i="11"/>
  <c r="I42" i="10"/>
  <c r="H43" i="10"/>
  <c r="J41" i="10"/>
  <c r="I39" i="9"/>
  <c r="H40" i="9"/>
  <c r="J38" i="9"/>
  <c r="I46" i="12"/>
  <c r="H47" i="12"/>
  <c r="J45" i="12"/>
  <c r="I43" i="11"/>
  <c r="H44" i="11"/>
  <c r="J42" i="11"/>
  <c r="J42" i="10"/>
  <c r="I43" i="10"/>
  <c r="H44" i="10"/>
  <c r="J39" i="9"/>
  <c r="I40" i="9"/>
  <c r="H41" i="9"/>
  <c r="J46" i="12"/>
  <c r="I47" i="12"/>
  <c r="H48" i="12"/>
  <c r="I44" i="11"/>
  <c r="H45" i="11"/>
  <c r="J43" i="11"/>
  <c r="J43" i="10"/>
  <c r="I44" i="10"/>
  <c r="H45" i="10"/>
  <c r="J40" i="9"/>
  <c r="I41" i="9"/>
  <c r="H42" i="9"/>
  <c r="I48" i="12"/>
  <c r="H49" i="12"/>
  <c r="J47" i="12"/>
  <c r="I45" i="11"/>
  <c r="H46" i="11"/>
  <c r="J44" i="11"/>
  <c r="J44" i="10"/>
  <c r="I45" i="10"/>
  <c r="H46" i="10"/>
  <c r="I42" i="9"/>
  <c r="H43" i="9"/>
  <c r="J41" i="9"/>
  <c r="I49" i="12"/>
  <c r="H50" i="12"/>
  <c r="J48" i="12"/>
  <c r="J45" i="11"/>
  <c r="I46" i="11"/>
  <c r="H47" i="11"/>
  <c r="I46" i="10"/>
  <c r="H47" i="10"/>
  <c r="J45" i="10"/>
  <c r="I43" i="9"/>
  <c r="H44" i="9"/>
  <c r="J42" i="9"/>
  <c r="J49" i="12"/>
  <c r="I50" i="12"/>
  <c r="H51" i="12"/>
  <c r="I47" i="11"/>
  <c r="H48" i="11"/>
  <c r="J46" i="11"/>
  <c r="I47" i="10"/>
  <c r="H48" i="10"/>
  <c r="J46" i="10"/>
  <c r="J43" i="9"/>
  <c r="I44" i="9"/>
  <c r="H45" i="9"/>
  <c r="J50" i="12"/>
  <c r="I51" i="12"/>
  <c r="H52" i="12"/>
  <c r="I48" i="11"/>
  <c r="H49" i="11"/>
  <c r="J47" i="11"/>
  <c r="J47" i="10"/>
  <c r="I48" i="10"/>
  <c r="H49" i="10"/>
  <c r="J44" i="9"/>
  <c r="I45" i="9"/>
  <c r="H46" i="9"/>
  <c r="I52" i="12"/>
  <c r="H53" i="12"/>
  <c r="J51" i="12"/>
  <c r="I49" i="11"/>
  <c r="H50" i="11"/>
  <c r="J48" i="11"/>
  <c r="I49" i="10"/>
  <c r="H50" i="10"/>
  <c r="J48" i="10"/>
  <c r="I46" i="9"/>
  <c r="H47" i="9"/>
  <c r="J45" i="9"/>
  <c r="I53" i="12"/>
  <c r="H54" i="12"/>
  <c r="J52" i="12"/>
  <c r="J49" i="11"/>
  <c r="I50" i="11"/>
  <c r="H51" i="11"/>
  <c r="I50" i="10"/>
  <c r="H51" i="10"/>
  <c r="J49" i="10"/>
  <c r="I47" i="9"/>
  <c r="H48" i="9"/>
  <c r="J46" i="9"/>
  <c r="J53" i="12"/>
  <c r="I54" i="12"/>
  <c r="H55" i="12"/>
  <c r="I51" i="11"/>
  <c r="H52" i="11"/>
  <c r="J50" i="11"/>
  <c r="J50" i="10"/>
  <c r="I51" i="10"/>
  <c r="H52" i="10"/>
  <c r="J47" i="9"/>
  <c r="I48" i="9"/>
  <c r="H49" i="9"/>
  <c r="J54" i="12"/>
  <c r="I55" i="12"/>
  <c r="H56" i="12"/>
  <c r="I52" i="11"/>
  <c r="H53" i="11"/>
  <c r="J51" i="11"/>
  <c r="J51" i="10"/>
  <c r="I52" i="10"/>
  <c r="H53" i="10"/>
  <c r="J48" i="9"/>
  <c r="I49" i="9"/>
  <c r="H50" i="9"/>
  <c r="I56" i="12"/>
  <c r="H57" i="12"/>
  <c r="J55" i="12"/>
  <c r="I53" i="11"/>
  <c r="H54" i="11"/>
  <c r="J52" i="11"/>
  <c r="I53" i="10"/>
  <c r="H54" i="10"/>
  <c r="J52" i="10"/>
  <c r="I50" i="9"/>
  <c r="H51" i="9"/>
  <c r="J49" i="9"/>
  <c r="I57" i="12"/>
  <c r="H58" i="12"/>
  <c r="J56" i="12"/>
  <c r="I54" i="11"/>
  <c r="H55" i="11"/>
  <c r="J53" i="11"/>
  <c r="I54" i="10"/>
  <c r="H55" i="10"/>
  <c r="J53" i="10"/>
  <c r="I51" i="9"/>
  <c r="H52" i="9"/>
  <c r="J50" i="9"/>
  <c r="J57" i="12"/>
  <c r="I58" i="12"/>
  <c r="H59" i="12"/>
  <c r="J54" i="11"/>
  <c r="I55" i="11"/>
  <c r="H56" i="11"/>
  <c r="J54" i="10"/>
  <c r="I55" i="10"/>
  <c r="H56" i="10"/>
  <c r="I52" i="9"/>
  <c r="H53" i="9"/>
  <c r="J51" i="9"/>
  <c r="J58" i="12"/>
  <c r="I59" i="12"/>
  <c r="H60" i="12"/>
  <c r="J55" i="11"/>
  <c r="I56" i="11"/>
  <c r="H57" i="11"/>
  <c r="I56" i="10"/>
  <c r="H57" i="10"/>
  <c r="J55" i="10"/>
  <c r="I53" i="9"/>
  <c r="H54" i="9"/>
  <c r="J52" i="9"/>
  <c r="I60" i="12"/>
  <c r="H61" i="12"/>
  <c r="J59" i="12"/>
  <c r="I57" i="11"/>
  <c r="H58" i="11"/>
  <c r="J56" i="11"/>
  <c r="I57" i="10"/>
  <c r="H58" i="10"/>
  <c r="J56" i="10"/>
  <c r="J53" i="9"/>
  <c r="I54" i="9"/>
  <c r="H55" i="9"/>
  <c r="I61" i="12"/>
  <c r="H62" i="12"/>
  <c r="J60" i="12"/>
  <c r="I58" i="11"/>
  <c r="H59" i="11"/>
  <c r="J57" i="11"/>
  <c r="I58" i="10"/>
  <c r="H59" i="10"/>
  <c r="J57" i="10"/>
  <c r="J54" i="9"/>
  <c r="I55" i="9"/>
  <c r="H56" i="9"/>
  <c r="J61" i="12"/>
  <c r="I62" i="12"/>
  <c r="H63" i="12"/>
  <c r="J58" i="11"/>
  <c r="I59" i="11"/>
  <c r="H60" i="11"/>
  <c r="J58" i="10"/>
  <c r="I59" i="10"/>
  <c r="H60" i="10"/>
  <c r="I56" i="9"/>
  <c r="H57" i="9"/>
  <c r="J55" i="9"/>
  <c r="J62" i="12"/>
  <c r="I63" i="12"/>
  <c r="H64" i="12"/>
  <c r="I60" i="11"/>
  <c r="H61" i="11"/>
  <c r="J59" i="11"/>
  <c r="J59" i="10"/>
  <c r="I60" i="10"/>
  <c r="H61" i="10"/>
  <c r="I57" i="9"/>
  <c r="H58" i="9"/>
  <c r="J56" i="9"/>
  <c r="I64" i="12"/>
  <c r="H65" i="12"/>
  <c r="J63" i="12"/>
  <c r="I61" i="11"/>
  <c r="H62" i="11"/>
  <c r="J60" i="11"/>
  <c r="I61" i="10"/>
  <c r="H62" i="10"/>
  <c r="J60" i="10"/>
  <c r="J57" i="9"/>
  <c r="I58" i="9"/>
  <c r="H59" i="9"/>
  <c r="I65" i="12"/>
  <c r="H66" i="12"/>
  <c r="J64" i="12"/>
  <c r="I62" i="11"/>
  <c r="H63" i="11"/>
  <c r="J61" i="11"/>
  <c r="J61" i="10"/>
  <c r="I62" i="10"/>
  <c r="H63" i="10"/>
  <c r="J58" i="9"/>
  <c r="I59" i="9"/>
  <c r="H60" i="9"/>
  <c r="J65" i="12"/>
  <c r="I66" i="12"/>
  <c r="H67" i="12"/>
  <c r="J62" i="11"/>
  <c r="I63" i="11"/>
  <c r="H64" i="11"/>
  <c r="J62" i="10"/>
  <c r="I63" i="10"/>
  <c r="H64" i="10"/>
  <c r="I60" i="9"/>
  <c r="H61" i="9"/>
  <c r="J59" i="9"/>
  <c r="J66" i="12"/>
  <c r="I67" i="12"/>
  <c r="H68" i="12"/>
  <c r="I64" i="11"/>
  <c r="H65" i="11"/>
  <c r="J63" i="11"/>
  <c r="I64" i="10"/>
  <c r="H65" i="10"/>
  <c r="J63" i="10"/>
  <c r="I61" i="9"/>
  <c r="H62" i="9"/>
  <c r="J60" i="9"/>
  <c r="I68" i="12"/>
  <c r="H69" i="12"/>
  <c r="J67" i="12"/>
  <c r="I65" i="11"/>
  <c r="H66" i="11"/>
  <c r="J64" i="11"/>
  <c r="I65" i="10"/>
  <c r="H66" i="10"/>
  <c r="J64" i="10"/>
  <c r="J61" i="9"/>
  <c r="I62" i="9"/>
  <c r="H63" i="9"/>
  <c r="I69" i="12"/>
  <c r="H70" i="12"/>
  <c r="J68" i="12"/>
  <c r="J65" i="11"/>
  <c r="I66" i="11"/>
  <c r="H67" i="11"/>
  <c r="I66" i="10"/>
  <c r="H67" i="10"/>
  <c r="J65" i="10"/>
  <c r="I63" i="9"/>
  <c r="H64" i="9"/>
  <c r="J62" i="9"/>
  <c r="J69" i="12"/>
  <c r="I70" i="12"/>
  <c r="H71" i="12"/>
  <c r="J66" i="11"/>
  <c r="I67" i="11"/>
  <c r="H68" i="11"/>
  <c r="J66" i="10"/>
  <c r="I67" i="10"/>
  <c r="H68" i="10"/>
  <c r="I64" i="9"/>
  <c r="H65" i="9"/>
  <c r="J63" i="9"/>
  <c r="J70" i="12"/>
  <c r="I71" i="12"/>
  <c r="H72" i="12"/>
  <c r="I68" i="11"/>
  <c r="H69" i="11"/>
  <c r="J67" i="11"/>
  <c r="I68" i="10"/>
  <c r="H69" i="10"/>
  <c r="J67" i="10"/>
  <c r="J64" i="9"/>
  <c r="I65" i="9"/>
  <c r="H66" i="9"/>
  <c r="I72" i="12"/>
  <c r="H73" i="12"/>
  <c r="J71" i="12"/>
  <c r="I69" i="11"/>
  <c r="H70" i="11"/>
  <c r="J68" i="11"/>
  <c r="I69" i="10"/>
  <c r="H70" i="10"/>
  <c r="J68" i="10"/>
  <c r="J65" i="9"/>
  <c r="I66" i="9"/>
  <c r="H67" i="9"/>
  <c r="I73" i="12"/>
  <c r="H74" i="12"/>
  <c r="J72" i="12"/>
  <c r="I70" i="11"/>
  <c r="H71" i="11"/>
  <c r="J69" i="11"/>
  <c r="I70" i="10"/>
  <c r="H71" i="10"/>
  <c r="J69" i="10"/>
  <c r="I67" i="9"/>
  <c r="H68" i="9"/>
  <c r="J66" i="9"/>
  <c r="J73" i="12"/>
  <c r="I74" i="12"/>
  <c r="H75" i="12"/>
  <c r="J70" i="11"/>
  <c r="I71" i="11"/>
  <c r="H72" i="11"/>
  <c r="J70" i="10"/>
  <c r="I71" i="10"/>
  <c r="H72" i="10"/>
  <c r="I68" i="9"/>
  <c r="H69" i="9"/>
  <c r="J67" i="9"/>
  <c r="J74" i="12"/>
  <c r="I75" i="12"/>
  <c r="H76" i="12"/>
  <c r="I72" i="11"/>
  <c r="H73" i="11"/>
  <c r="J71" i="11"/>
  <c r="J71" i="10"/>
  <c r="I72" i="10"/>
  <c r="H73" i="10"/>
  <c r="J68" i="9"/>
  <c r="I69" i="9"/>
  <c r="H70" i="9"/>
  <c r="I76" i="12"/>
  <c r="H77" i="12"/>
  <c r="J75" i="12"/>
  <c r="I73" i="11"/>
  <c r="H74" i="11"/>
  <c r="J72" i="11"/>
  <c r="I73" i="10"/>
  <c r="H74" i="10"/>
  <c r="J72" i="10"/>
  <c r="J69" i="9"/>
  <c r="I70" i="9"/>
  <c r="H71" i="9"/>
  <c r="I77" i="12"/>
  <c r="H78" i="12"/>
  <c r="J76" i="12"/>
  <c r="J73" i="11"/>
  <c r="I74" i="11"/>
  <c r="H75" i="11"/>
  <c r="J73" i="10"/>
  <c r="I74" i="10"/>
  <c r="H75" i="10"/>
  <c r="I71" i="9"/>
  <c r="H72" i="9"/>
  <c r="J70" i="9"/>
  <c r="J77" i="12"/>
  <c r="I78" i="12"/>
  <c r="H79" i="12"/>
  <c r="J74" i="11"/>
  <c r="I75" i="11"/>
  <c r="H76" i="11"/>
  <c r="J74" i="10"/>
  <c r="I75" i="10"/>
  <c r="H76" i="10"/>
  <c r="I72" i="9"/>
  <c r="H73" i="9"/>
  <c r="J71" i="9"/>
  <c r="J78" i="12"/>
  <c r="I79" i="12"/>
  <c r="H80" i="12"/>
  <c r="I76" i="11"/>
  <c r="H77" i="11"/>
  <c r="J75" i="11"/>
  <c r="I76" i="10"/>
  <c r="H77" i="10"/>
  <c r="J75" i="10"/>
  <c r="J72" i="9"/>
  <c r="I73" i="9"/>
  <c r="H74" i="9"/>
  <c r="I80" i="12"/>
  <c r="H81" i="12"/>
  <c r="J79" i="12"/>
  <c r="I77" i="11"/>
  <c r="H78" i="11"/>
  <c r="J76" i="11"/>
  <c r="I77" i="10"/>
  <c r="H78" i="10"/>
  <c r="J76" i="10"/>
  <c r="J73" i="9"/>
  <c r="I74" i="9"/>
  <c r="H75" i="9"/>
  <c r="I81" i="12"/>
  <c r="H82" i="12"/>
  <c r="J80" i="12"/>
  <c r="I78" i="11"/>
  <c r="H79" i="11"/>
  <c r="J77" i="11"/>
  <c r="I78" i="10"/>
  <c r="H79" i="10"/>
  <c r="J77" i="10"/>
  <c r="I75" i="9"/>
  <c r="H76" i="9"/>
  <c r="J74" i="9"/>
  <c r="J81" i="12"/>
  <c r="I82" i="12"/>
  <c r="H83" i="12"/>
  <c r="J78" i="11"/>
  <c r="I79" i="11"/>
  <c r="H80" i="11"/>
  <c r="J78" i="10"/>
  <c r="I79" i="10"/>
  <c r="H80" i="10"/>
  <c r="I76" i="9"/>
  <c r="H77" i="9"/>
  <c r="J75" i="9"/>
  <c r="J82" i="12"/>
  <c r="I83" i="12"/>
  <c r="H84" i="12"/>
  <c r="I80" i="11"/>
  <c r="H81" i="11"/>
  <c r="J79" i="11"/>
  <c r="J79" i="10"/>
  <c r="I80" i="10"/>
  <c r="H81" i="10"/>
  <c r="J76" i="9"/>
  <c r="I77" i="9"/>
  <c r="H78" i="9"/>
  <c r="I84" i="12"/>
  <c r="H85" i="12"/>
  <c r="J83" i="12"/>
  <c r="I81" i="11"/>
  <c r="H82" i="11"/>
  <c r="J80" i="11"/>
  <c r="I81" i="10"/>
  <c r="H82" i="10"/>
  <c r="J80" i="10"/>
  <c r="J77" i="9"/>
  <c r="I78" i="9"/>
  <c r="H79" i="9"/>
  <c r="I85" i="12"/>
  <c r="H86" i="12"/>
  <c r="J84" i="12"/>
  <c r="J81" i="11"/>
  <c r="I82" i="11"/>
  <c r="H83" i="11"/>
  <c r="J81" i="10"/>
  <c r="I82" i="10"/>
  <c r="H83" i="10"/>
  <c r="I79" i="9"/>
  <c r="H80" i="9"/>
  <c r="J78" i="9"/>
  <c r="J85" i="12"/>
  <c r="I86" i="12"/>
  <c r="H87" i="12"/>
  <c r="J82" i="11"/>
  <c r="I83" i="11"/>
  <c r="H84" i="11"/>
  <c r="J82" i="10"/>
  <c r="I83" i="10"/>
  <c r="H84" i="10"/>
  <c r="I80" i="9"/>
  <c r="H81" i="9"/>
  <c r="J79" i="9"/>
  <c r="J86" i="12"/>
  <c r="I87" i="12"/>
  <c r="H88" i="12"/>
  <c r="I84" i="11"/>
  <c r="H85" i="11"/>
  <c r="J83" i="11"/>
  <c r="I84" i="10"/>
  <c r="H85" i="10"/>
  <c r="J83" i="10"/>
  <c r="J80" i="9"/>
  <c r="I81" i="9"/>
  <c r="H82" i="9"/>
  <c r="I88" i="12"/>
  <c r="H89" i="12"/>
  <c r="J87" i="12"/>
  <c r="I85" i="11"/>
  <c r="H86" i="11"/>
  <c r="J84" i="11"/>
  <c r="I85" i="10"/>
  <c r="H86" i="10"/>
  <c r="J84" i="10"/>
  <c r="J81" i="9"/>
  <c r="I82" i="9"/>
  <c r="H83" i="9"/>
  <c r="I89" i="12"/>
  <c r="H90" i="12"/>
  <c r="J88" i="12"/>
  <c r="J85" i="11"/>
  <c r="I86" i="11"/>
  <c r="H87" i="11"/>
  <c r="J85" i="10"/>
  <c r="I86" i="10"/>
  <c r="H87" i="10"/>
  <c r="I83" i="9"/>
  <c r="H84" i="9"/>
  <c r="J82" i="9"/>
  <c r="J89" i="12"/>
  <c r="I90" i="12"/>
  <c r="H91" i="12"/>
  <c r="J86" i="11"/>
  <c r="I87" i="11"/>
  <c r="H88" i="11"/>
  <c r="J86" i="10"/>
  <c r="I87" i="10"/>
  <c r="H88" i="10"/>
  <c r="I84" i="9"/>
  <c r="H85" i="9"/>
  <c r="J83" i="9"/>
  <c r="J90" i="12"/>
  <c r="I91" i="12"/>
  <c r="H92" i="12"/>
  <c r="I88" i="11"/>
  <c r="H89" i="11"/>
  <c r="J87" i="11"/>
  <c r="I88" i="10"/>
  <c r="H89" i="10"/>
  <c r="J87" i="10"/>
  <c r="J84" i="9"/>
  <c r="I85" i="9"/>
  <c r="H86" i="9"/>
  <c r="I92" i="12"/>
  <c r="H93" i="12"/>
  <c r="J91" i="12"/>
  <c r="I89" i="11"/>
  <c r="H90" i="11"/>
  <c r="J88" i="11"/>
  <c r="I89" i="10"/>
  <c r="H90" i="10"/>
  <c r="J88" i="10"/>
  <c r="J85" i="9"/>
  <c r="I86" i="9"/>
  <c r="H87" i="9"/>
  <c r="I93" i="12"/>
  <c r="H94" i="12"/>
  <c r="J92" i="12"/>
  <c r="I90" i="11"/>
  <c r="H91" i="11"/>
  <c r="J89" i="11"/>
  <c r="I90" i="10"/>
  <c r="H91" i="10"/>
  <c r="J89" i="10"/>
  <c r="I87" i="9"/>
  <c r="H88" i="9"/>
  <c r="J86" i="9"/>
  <c r="J93" i="12"/>
  <c r="I94" i="12"/>
  <c r="H95" i="12"/>
  <c r="J90" i="11"/>
  <c r="I91" i="11"/>
  <c r="H92" i="11"/>
  <c r="J90" i="10"/>
  <c r="I91" i="10"/>
  <c r="H92" i="10"/>
  <c r="I88" i="9"/>
  <c r="H89" i="9"/>
  <c r="J87" i="9"/>
  <c r="J94" i="12"/>
  <c r="I95" i="12"/>
  <c r="H96" i="12"/>
  <c r="I92" i="11"/>
  <c r="H93" i="11"/>
  <c r="J91" i="11"/>
  <c r="I92" i="10"/>
  <c r="H93" i="10"/>
  <c r="J91" i="10"/>
  <c r="J88" i="9"/>
  <c r="I89" i="9"/>
  <c r="H90" i="9"/>
  <c r="I96" i="12"/>
  <c r="H97" i="12"/>
  <c r="J95" i="12"/>
  <c r="I93" i="11"/>
  <c r="H94" i="11"/>
  <c r="J92" i="11"/>
  <c r="I93" i="10"/>
  <c r="H94" i="10"/>
  <c r="J92" i="10"/>
  <c r="J89" i="9"/>
  <c r="I90" i="9"/>
  <c r="H91" i="9"/>
  <c r="I97" i="12"/>
  <c r="H98" i="12"/>
  <c r="J96" i="12"/>
  <c r="J93" i="11"/>
  <c r="I94" i="11"/>
  <c r="H95" i="11"/>
  <c r="J93" i="10"/>
  <c r="I94" i="10"/>
  <c r="H95" i="10"/>
  <c r="I91" i="9"/>
  <c r="H92" i="9"/>
  <c r="J90" i="9"/>
  <c r="J97" i="12"/>
  <c r="I98" i="12"/>
  <c r="H99" i="12"/>
  <c r="J94" i="11"/>
  <c r="I95" i="11"/>
  <c r="H96" i="11"/>
  <c r="J94" i="10"/>
  <c r="I95" i="10"/>
  <c r="H96" i="10"/>
  <c r="I92" i="9"/>
  <c r="H93" i="9"/>
  <c r="J91" i="9"/>
  <c r="J98" i="12"/>
  <c r="I99" i="12"/>
  <c r="H100" i="12"/>
  <c r="I96" i="11"/>
  <c r="H97" i="11"/>
  <c r="J95" i="11"/>
  <c r="I96" i="10"/>
  <c r="H97" i="10"/>
  <c r="J95" i="10"/>
  <c r="J92" i="9"/>
  <c r="I93" i="9"/>
  <c r="H94" i="9"/>
  <c r="I100" i="12"/>
  <c r="H101" i="12"/>
  <c r="J99" i="12"/>
  <c r="I97" i="11"/>
  <c r="H98" i="11"/>
  <c r="J96" i="11"/>
  <c r="I97" i="10"/>
  <c r="H98" i="10"/>
  <c r="J96" i="10"/>
  <c r="J93" i="9"/>
  <c r="I94" i="9"/>
  <c r="H95" i="9"/>
  <c r="I104" i="15"/>
  <c r="I101" i="12"/>
  <c r="H102" i="12"/>
  <c r="J100" i="12"/>
  <c r="I98" i="11"/>
  <c r="H99" i="11"/>
  <c r="J97" i="11"/>
  <c r="I98" i="10"/>
  <c r="H99" i="10"/>
  <c r="J97" i="10"/>
  <c r="I95" i="9"/>
  <c r="H96" i="9"/>
  <c r="J94" i="9"/>
  <c r="J101" i="12"/>
  <c r="I102" i="12"/>
  <c r="H103" i="12"/>
  <c r="J98" i="11"/>
  <c r="I99" i="11"/>
  <c r="H100" i="11"/>
  <c r="J98" i="10"/>
  <c r="I99" i="10"/>
  <c r="H100" i="10"/>
  <c r="I96" i="9"/>
  <c r="H97" i="9"/>
  <c r="J95" i="9"/>
  <c r="I104" i="13"/>
  <c r="J102" i="12"/>
  <c r="I103" i="12"/>
  <c r="H104" i="12"/>
  <c r="I100" i="11"/>
  <c r="H101" i="11"/>
  <c r="J99" i="11"/>
  <c r="I100" i="10"/>
  <c r="H101" i="10"/>
  <c r="J99" i="10"/>
  <c r="J96" i="9"/>
  <c r="I97" i="9"/>
  <c r="H98" i="9"/>
  <c r="K104" i="12"/>
  <c r="L104" i="12" s="1"/>
  <c r="I104" i="12"/>
  <c r="J103" i="12"/>
  <c r="I101" i="11"/>
  <c r="H102" i="11"/>
  <c r="J100" i="11"/>
  <c r="I101" i="10"/>
  <c r="H102" i="10"/>
  <c r="J100" i="10"/>
  <c r="J97" i="9"/>
  <c r="I98" i="9"/>
  <c r="H99" i="9"/>
  <c r="K103" i="12"/>
  <c r="L103" i="12" s="1"/>
  <c r="J101" i="11"/>
  <c r="I102" i="11"/>
  <c r="H103" i="11"/>
  <c r="J101" i="10"/>
  <c r="I102" i="10"/>
  <c r="H103" i="10"/>
  <c r="I99" i="9"/>
  <c r="H100" i="9"/>
  <c r="J98" i="9"/>
  <c r="K102" i="12"/>
  <c r="J102" i="11"/>
  <c r="I103" i="11"/>
  <c r="H104" i="11"/>
  <c r="J103" i="11"/>
  <c r="J102" i="10"/>
  <c r="I103" i="10"/>
  <c r="H104" i="10"/>
  <c r="I100" i="9"/>
  <c r="H101" i="9"/>
  <c r="J99" i="9"/>
  <c r="I104" i="10"/>
  <c r="J103" i="10"/>
  <c r="J100" i="9"/>
  <c r="I101" i="9"/>
  <c r="H102" i="9"/>
  <c r="J101" i="9"/>
  <c r="I102" i="9"/>
  <c r="H103" i="9"/>
  <c r="I103" i="9"/>
  <c r="H104" i="9"/>
  <c r="J103" i="9"/>
  <c r="J102" i="9"/>
  <c r="I104" i="11"/>
  <c r="K104" i="11"/>
  <c r="K104" i="10"/>
  <c r="K103" i="10"/>
  <c r="L103" i="10" s="1"/>
  <c r="L104" i="10"/>
  <c r="I104" i="9"/>
  <c r="K104" i="9"/>
  <c r="K103" i="9" s="1"/>
  <c r="L104" i="9"/>
  <c r="K102" i="10"/>
  <c r="J9" i="6" l="1"/>
  <c r="I10" i="6"/>
  <c r="H11" i="6" s="1"/>
  <c r="H12" i="7"/>
  <c r="H11" i="4"/>
  <c r="I10" i="8"/>
  <c r="H11" i="8"/>
  <c r="J9" i="8"/>
  <c r="K99" i="18"/>
  <c r="L100" i="18"/>
  <c r="K103" i="11"/>
  <c r="L104" i="11"/>
  <c r="K101" i="12"/>
  <c r="L102" i="12"/>
  <c r="L102" i="10"/>
  <c r="K101" i="10"/>
  <c r="L103" i="9"/>
  <c r="K102" i="9"/>
  <c r="K102" i="15"/>
  <c r="L103" i="15"/>
  <c r="K98" i="13"/>
  <c r="L99" i="13"/>
  <c r="K99" i="16"/>
  <c r="L100" i="16"/>
  <c r="L103" i="17"/>
  <c r="L101" i="17"/>
  <c r="K100" i="17"/>
  <c r="J9" i="19"/>
  <c r="H11" i="19"/>
  <c r="J10" i="4" l="1"/>
  <c r="I11" i="4"/>
  <c r="H12" i="4" s="1"/>
  <c r="I12" i="7"/>
  <c r="H13" i="7" s="1"/>
  <c r="J11" i="7"/>
  <c r="I11" i="8"/>
  <c r="H12" i="8" s="1"/>
  <c r="J10" i="8"/>
  <c r="H12" i="6"/>
  <c r="I11" i="6"/>
  <c r="J10" i="6"/>
  <c r="L102" i="9"/>
  <c r="K101" i="9"/>
  <c r="K100" i="10"/>
  <c r="L101" i="10"/>
  <c r="L100" i="17"/>
  <c r="K99" i="17"/>
  <c r="L99" i="16"/>
  <c r="K98" i="16"/>
  <c r="K98" i="18"/>
  <c r="L99" i="18"/>
  <c r="L98" i="13"/>
  <c r="K97" i="13"/>
  <c r="L102" i="15"/>
  <c r="K101" i="15"/>
  <c r="L101" i="12"/>
  <c r="K100" i="12"/>
  <c r="K102" i="11"/>
  <c r="L103" i="11"/>
  <c r="I11" i="19"/>
  <c r="H12" i="19"/>
  <c r="J10" i="19"/>
  <c r="J11" i="4" l="1"/>
  <c r="I12" i="4"/>
  <c r="H13" i="4" s="1"/>
  <c r="J12" i="7"/>
  <c r="I13" i="7"/>
  <c r="H14" i="7" s="1"/>
  <c r="J11" i="8"/>
  <c r="I12" i="8"/>
  <c r="H13" i="8" s="1"/>
  <c r="I12" i="6"/>
  <c r="H13" i="6" s="1"/>
  <c r="J11" i="6"/>
  <c r="K101" i="11"/>
  <c r="L102" i="11"/>
  <c r="L100" i="12"/>
  <c r="K99" i="12"/>
  <c r="K100" i="15"/>
  <c r="L101" i="15"/>
  <c r="K98" i="17"/>
  <c r="L99" i="17"/>
  <c r="L98" i="18"/>
  <c r="K97" i="18"/>
  <c r="K99" i="10"/>
  <c r="L100" i="10"/>
  <c r="K96" i="13"/>
  <c r="L97" i="13"/>
  <c r="L98" i="16"/>
  <c r="K97" i="16"/>
  <c r="L101" i="9"/>
  <c r="K100" i="9"/>
  <c r="I12" i="19"/>
  <c r="H13" i="19"/>
  <c r="J11" i="19"/>
  <c r="J13" i="7" l="1"/>
  <c r="I14" i="7"/>
  <c r="H15" i="7"/>
  <c r="I13" i="6"/>
  <c r="H14" i="6" s="1"/>
  <c r="J12" i="6"/>
  <c r="I13" i="8"/>
  <c r="H14" i="8"/>
  <c r="J12" i="8"/>
  <c r="J12" i="4"/>
  <c r="I13" i="4"/>
  <c r="H14" i="4" s="1"/>
  <c r="K99" i="9"/>
  <c r="L100" i="9"/>
  <c r="K96" i="16"/>
  <c r="L97" i="16"/>
  <c r="K98" i="12"/>
  <c r="L99" i="12"/>
  <c r="L96" i="13"/>
  <c r="K95" i="13"/>
  <c r="K97" i="17"/>
  <c r="L98" i="17"/>
  <c r="L101" i="11"/>
  <c r="K100" i="11"/>
  <c r="L97" i="18"/>
  <c r="K96" i="18"/>
  <c r="L99" i="10"/>
  <c r="K98" i="10"/>
  <c r="L100" i="15"/>
  <c r="K99" i="15"/>
  <c r="I13" i="19"/>
  <c r="J12" i="19"/>
  <c r="H14" i="19"/>
  <c r="J13" i="6" l="1"/>
  <c r="I14" i="6"/>
  <c r="H15" i="6" s="1"/>
  <c r="H15" i="4"/>
  <c r="J13" i="4"/>
  <c r="I14" i="4"/>
  <c r="I15" i="7"/>
  <c r="H16" i="7"/>
  <c r="J14" i="7"/>
  <c r="J13" i="8"/>
  <c r="I14" i="8"/>
  <c r="H15" i="8"/>
  <c r="K97" i="10"/>
  <c r="L98" i="10"/>
  <c r="L100" i="11"/>
  <c r="K99" i="11"/>
  <c r="K98" i="15"/>
  <c r="L99" i="15"/>
  <c r="K95" i="18"/>
  <c r="L96" i="18"/>
  <c r="L97" i="17"/>
  <c r="K96" i="17"/>
  <c r="L98" i="12"/>
  <c r="K97" i="12"/>
  <c r="K95" i="16"/>
  <c r="L96" i="16"/>
  <c r="K94" i="13"/>
  <c r="L95" i="13"/>
  <c r="K98" i="9"/>
  <c r="L99" i="9"/>
  <c r="I14" i="19"/>
  <c r="H15" i="19"/>
  <c r="J13" i="19"/>
  <c r="I15" i="6" l="1"/>
  <c r="H16" i="6" s="1"/>
  <c r="J14" i="6"/>
  <c r="J14" i="4"/>
  <c r="I15" i="4"/>
  <c r="H16" i="4"/>
  <c r="H16" i="8"/>
  <c r="J14" i="8"/>
  <c r="I15" i="8"/>
  <c r="I16" i="7"/>
  <c r="J15" i="7"/>
  <c r="H17" i="7"/>
  <c r="L97" i="12"/>
  <c r="K96" i="12"/>
  <c r="K97" i="9"/>
  <c r="L98" i="9"/>
  <c r="L98" i="15"/>
  <c r="K97" i="15"/>
  <c r="L97" i="10"/>
  <c r="K96" i="10"/>
  <c r="L96" i="17"/>
  <c r="K95" i="17"/>
  <c r="K98" i="11"/>
  <c r="L99" i="11"/>
  <c r="K93" i="13"/>
  <c r="L94" i="13"/>
  <c r="K94" i="16"/>
  <c r="L95" i="16"/>
  <c r="K94" i="18"/>
  <c r="L95" i="18"/>
  <c r="I15" i="19"/>
  <c r="H16" i="19"/>
  <c r="J14" i="19"/>
  <c r="I16" i="6" l="1"/>
  <c r="H17" i="6" s="1"/>
  <c r="J15" i="6"/>
  <c r="I17" i="7"/>
  <c r="H18" i="7"/>
  <c r="J16" i="7"/>
  <c r="J15" i="8"/>
  <c r="I16" i="8"/>
  <c r="H17" i="8" s="1"/>
  <c r="H17" i="4"/>
  <c r="I16" i="4"/>
  <c r="J15" i="4"/>
  <c r="L96" i="10"/>
  <c r="K95" i="10"/>
  <c r="K96" i="15"/>
  <c r="L97" i="15"/>
  <c r="L94" i="16"/>
  <c r="K93" i="16"/>
  <c r="L98" i="11"/>
  <c r="K97" i="11"/>
  <c r="K94" i="17"/>
  <c r="L95" i="17"/>
  <c r="K95" i="12"/>
  <c r="L96" i="12"/>
  <c r="L94" i="18"/>
  <c r="K93" i="18"/>
  <c r="K92" i="13"/>
  <c r="L93" i="13"/>
  <c r="K96" i="9"/>
  <c r="L97" i="9"/>
  <c r="I16" i="19"/>
  <c r="H17" i="19"/>
  <c r="J15" i="19"/>
  <c r="I17" i="8" l="1"/>
  <c r="H18" i="8" s="1"/>
  <c r="J16" i="8"/>
  <c r="I17" i="6"/>
  <c r="H18" i="6" s="1"/>
  <c r="J16" i="6"/>
  <c r="J17" i="7"/>
  <c r="I18" i="7"/>
  <c r="H19" i="7"/>
  <c r="J16" i="4"/>
  <c r="I17" i="4"/>
  <c r="H18" i="4" s="1"/>
  <c r="L92" i="13"/>
  <c r="K91" i="13"/>
  <c r="L96" i="15"/>
  <c r="K95" i="15"/>
  <c r="K95" i="9"/>
  <c r="L96" i="9"/>
  <c r="K96" i="11"/>
  <c r="L97" i="11"/>
  <c r="K94" i="12"/>
  <c r="L95" i="12"/>
  <c r="K93" i="17"/>
  <c r="L94" i="17"/>
  <c r="L93" i="18"/>
  <c r="K92" i="18"/>
  <c r="L93" i="16"/>
  <c r="K92" i="16"/>
  <c r="L95" i="10"/>
  <c r="K94" i="10"/>
  <c r="I17" i="19"/>
  <c r="H18" i="19" s="1"/>
  <c r="J16" i="19"/>
  <c r="H19" i="4" l="1"/>
  <c r="J17" i="4"/>
  <c r="I18" i="4"/>
  <c r="J17" i="8"/>
  <c r="I18" i="8"/>
  <c r="H19" i="8"/>
  <c r="J17" i="6"/>
  <c r="I18" i="6"/>
  <c r="H19" i="6" s="1"/>
  <c r="J18" i="7"/>
  <c r="I19" i="7"/>
  <c r="H20" i="7"/>
  <c r="K93" i="10"/>
  <c r="L94" i="10"/>
  <c r="K91" i="16"/>
  <c r="L92" i="16"/>
  <c r="K91" i="18"/>
  <c r="L92" i="18"/>
  <c r="K90" i="13"/>
  <c r="L91" i="13"/>
  <c r="L93" i="17"/>
  <c r="K92" i="17"/>
  <c r="K95" i="11"/>
  <c r="L96" i="11"/>
  <c r="K94" i="9"/>
  <c r="L95" i="9"/>
  <c r="K94" i="15"/>
  <c r="L95" i="15"/>
  <c r="L94" i="12"/>
  <c r="K93" i="12"/>
  <c r="I18" i="19"/>
  <c r="J17" i="19"/>
  <c r="H19" i="19"/>
  <c r="H20" i="6" l="1"/>
  <c r="I19" i="6"/>
  <c r="J18" i="6"/>
  <c r="H20" i="8"/>
  <c r="J18" i="8"/>
  <c r="I19" i="8"/>
  <c r="J18" i="4"/>
  <c r="I19" i="4"/>
  <c r="H20" i="4"/>
  <c r="I20" i="7"/>
  <c r="H21" i="7"/>
  <c r="J19" i="7"/>
  <c r="K92" i="12"/>
  <c r="L93" i="12"/>
  <c r="L92" i="17"/>
  <c r="K91" i="17"/>
  <c r="L94" i="15"/>
  <c r="K93" i="15"/>
  <c r="K93" i="9"/>
  <c r="L94" i="9"/>
  <c r="K90" i="18"/>
  <c r="L91" i="18"/>
  <c r="K92" i="10"/>
  <c r="L93" i="10"/>
  <c r="K94" i="11"/>
  <c r="L95" i="11"/>
  <c r="L90" i="13"/>
  <c r="K89" i="13"/>
  <c r="L91" i="16"/>
  <c r="K90" i="16"/>
  <c r="I19" i="19"/>
  <c r="H20" i="19"/>
  <c r="J18" i="19"/>
  <c r="J19" i="4" l="1"/>
  <c r="I20" i="4"/>
  <c r="H21" i="4"/>
  <c r="I20" i="6"/>
  <c r="H21" i="6" s="1"/>
  <c r="J19" i="6"/>
  <c r="I20" i="8"/>
  <c r="H21" i="8"/>
  <c r="J19" i="8"/>
  <c r="J20" i="7"/>
  <c r="I21" i="7"/>
  <c r="H22" i="7" s="1"/>
  <c r="K92" i="15"/>
  <c r="L93" i="15"/>
  <c r="K88" i="13"/>
  <c r="L89" i="13"/>
  <c r="L90" i="18"/>
  <c r="K89" i="18"/>
  <c r="L90" i="16"/>
  <c r="K89" i="16"/>
  <c r="K90" i="17"/>
  <c r="L91" i="17"/>
  <c r="L94" i="11"/>
  <c r="K93" i="11"/>
  <c r="L92" i="10"/>
  <c r="K91" i="10"/>
  <c r="L93" i="9"/>
  <c r="K92" i="9"/>
  <c r="L92" i="12"/>
  <c r="K91" i="12"/>
  <c r="I20" i="19"/>
  <c r="H21" i="19"/>
  <c r="J19" i="19"/>
  <c r="I21" i="6" l="1"/>
  <c r="J20" i="6"/>
  <c r="H22" i="6"/>
  <c r="J21" i="7"/>
  <c r="I22" i="7"/>
  <c r="H23" i="7"/>
  <c r="I21" i="8"/>
  <c r="H22" i="8"/>
  <c r="J20" i="8"/>
  <c r="I21" i="4"/>
  <c r="H22" i="4" s="1"/>
  <c r="J20" i="4"/>
  <c r="K91" i="9"/>
  <c r="L92" i="9"/>
  <c r="L89" i="18"/>
  <c r="K88" i="18"/>
  <c r="K89" i="17"/>
  <c r="L90" i="17"/>
  <c r="L88" i="13"/>
  <c r="K87" i="13"/>
  <c r="L91" i="12"/>
  <c r="K90" i="12"/>
  <c r="K90" i="10"/>
  <c r="L91" i="10"/>
  <c r="L93" i="11"/>
  <c r="K92" i="11"/>
  <c r="K88" i="16"/>
  <c r="L89" i="16"/>
  <c r="L92" i="15"/>
  <c r="K91" i="15"/>
  <c r="I21" i="19"/>
  <c r="J20" i="19"/>
  <c r="H22" i="19"/>
  <c r="J21" i="4" l="1"/>
  <c r="I22" i="4"/>
  <c r="H23" i="4" s="1"/>
  <c r="I22" i="8"/>
  <c r="H23" i="8"/>
  <c r="J21" i="8"/>
  <c r="I22" i="6"/>
  <c r="H23" i="6" s="1"/>
  <c r="J21" i="6"/>
  <c r="I23" i="7"/>
  <c r="H24" i="7" s="1"/>
  <c r="J22" i="7"/>
  <c r="K86" i="13"/>
  <c r="L87" i="13"/>
  <c r="K87" i="16"/>
  <c r="L88" i="16"/>
  <c r="K89" i="10"/>
  <c r="L90" i="10"/>
  <c r="K90" i="15"/>
  <c r="L91" i="15"/>
  <c r="K91" i="11"/>
  <c r="L92" i="11"/>
  <c r="L90" i="12"/>
  <c r="K89" i="12"/>
  <c r="K87" i="18"/>
  <c r="L88" i="18"/>
  <c r="L89" i="17"/>
  <c r="K88" i="17"/>
  <c r="K90" i="9"/>
  <c r="L91" i="9"/>
  <c r="I22" i="19"/>
  <c r="H23" i="19"/>
  <c r="J21" i="19"/>
  <c r="H24" i="6" l="1"/>
  <c r="J22" i="6"/>
  <c r="I23" i="6"/>
  <c r="J22" i="4"/>
  <c r="I23" i="4"/>
  <c r="H24" i="4" s="1"/>
  <c r="I24" i="7"/>
  <c r="H25" i="7"/>
  <c r="J23" i="7"/>
  <c r="J22" i="8"/>
  <c r="I23" i="8"/>
  <c r="H24" i="8"/>
  <c r="L88" i="17"/>
  <c r="K87" i="17"/>
  <c r="K86" i="18"/>
  <c r="L87" i="18"/>
  <c r="L91" i="11"/>
  <c r="K90" i="11"/>
  <c r="L89" i="10"/>
  <c r="K88" i="10"/>
  <c r="K88" i="12"/>
  <c r="L89" i="12"/>
  <c r="K89" i="9"/>
  <c r="L90" i="9"/>
  <c r="L90" i="15"/>
  <c r="K89" i="15"/>
  <c r="K86" i="16"/>
  <c r="L87" i="16"/>
  <c r="K85" i="13"/>
  <c r="L86" i="13"/>
  <c r="I23" i="19"/>
  <c r="H24" i="19"/>
  <c r="J22" i="19"/>
  <c r="H25" i="4" l="1"/>
  <c r="J23" i="4"/>
  <c r="I24" i="4"/>
  <c r="I24" i="6"/>
  <c r="H25" i="6" s="1"/>
  <c r="J23" i="6"/>
  <c r="J23" i="8"/>
  <c r="I24" i="8"/>
  <c r="H25" i="8"/>
  <c r="I25" i="7"/>
  <c r="J24" i="7"/>
  <c r="H26" i="7"/>
  <c r="L88" i="12"/>
  <c r="K87" i="12"/>
  <c r="K86" i="17"/>
  <c r="L87" i="17"/>
  <c r="L90" i="11"/>
  <c r="K89" i="11"/>
  <c r="L86" i="16"/>
  <c r="K85" i="16"/>
  <c r="K88" i="9"/>
  <c r="L89" i="9"/>
  <c r="K88" i="15"/>
  <c r="L89" i="15"/>
  <c r="L88" i="10"/>
  <c r="K87" i="10"/>
  <c r="K84" i="13"/>
  <c r="L85" i="13"/>
  <c r="L86" i="18"/>
  <c r="K85" i="18"/>
  <c r="I24" i="19"/>
  <c r="J23" i="19"/>
  <c r="H25" i="19"/>
  <c r="I25" i="6" l="1"/>
  <c r="J24" i="6"/>
  <c r="H26" i="6"/>
  <c r="H26" i="8"/>
  <c r="J24" i="8"/>
  <c r="I25" i="8"/>
  <c r="I25" i="4"/>
  <c r="H26" i="4" s="1"/>
  <c r="J24" i="4"/>
  <c r="J25" i="7"/>
  <c r="I26" i="7"/>
  <c r="H27" i="7"/>
  <c r="L85" i="16"/>
  <c r="K84" i="16"/>
  <c r="K85" i="17"/>
  <c r="L86" i="17"/>
  <c r="L88" i="15"/>
  <c r="K87" i="15"/>
  <c r="K86" i="12"/>
  <c r="L87" i="12"/>
  <c r="L84" i="13"/>
  <c r="K83" i="13"/>
  <c r="L85" i="18"/>
  <c r="K84" i="18"/>
  <c r="L87" i="10"/>
  <c r="K86" i="10"/>
  <c r="K88" i="11"/>
  <c r="L89" i="11"/>
  <c r="K87" i="9"/>
  <c r="L88" i="9"/>
  <c r="I25" i="19"/>
  <c r="H26" i="19"/>
  <c r="J24" i="19"/>
  <c r="J25" i="4" l="1"/>
  <c r="I26" i="4"/>
  <c r="H27" i="4"/>
  <c r="I26" i="8"/>
  <c r="H27" i="8" s="1"/>
  <c r="J25" i="8"/>
  <c r="I26" i="6"/>
  <c r="H27" i="6" s="1"/>
  <c r="J25" i="6"/>
  <c r="J26" i="7"/>
  <c r="I27" i="7"/>
  <c r="H28" i="7"/>
  <c r="K83" i="18"/>
  <c r="L84" i="18"/>
  <c r="K82" i="13"/>
  <c r="L83" i="13"/>
  <c r="K86" i="15"/>
  <c r="L87" i="15"/>
  <c r="K83" i="16"/>
  <c r="L84" i="16"/>
  <c r="K87" i="11"/>
  <c r="L88" i="11"/>
  <c r="K85" i="10"/>
  <c r="L86" i="10"/>
  <c r="K86" i="9"/>
  <c r="L87" i="9"/>
  <c r="K85" i="12"/>
  <c r="L86" i="12"/>
  <c r="L85" i="17"/>
  <c r="K84" i="17"/>
  <c r="I26" i="19"/>
  <c r="H27" i="19"/>
  <c r="J25" i="19"/>
  <c r="J26" i="8" l="1"/>
  <c r="I27" i="8"/>
  <c r="H28" i="8"/>
  <c r="H28" i="6"/>
  <c r="J26" i="6"/>
  <c r="I27" i="6"/>
  <c r="I28" i="7"/>
  <c r="H29" i="7"/>
  <c r="J27" i="7"/>
  <c r="J26" i="4"/>
  <c r="I27" i="4"/>
  <c r="H28" i="4"/>
  <c r="K85" i="9"/>
  <c r="L86" i="9"/>
  <c r="K84" i="12"/>
  <c r="L85" i="12"/>
  <c r="K84" i="10"/>
  <c r="L85" i="10"/>
  <c r="K86" i="11"/>
  <c r="L87" i="11"/>
  <c r="L86" i="15"/>
  <c r="K85" i="15"/>
  <c r="K82" i="18"/>
  <c r="L83" i="18"/>
  <c r="L84" i="17"/>
  <c r="K83" i="17"/>
  <c r="L83" i="16"/>
  <c r="K82" i="16"/>
  <c r="L82" i="13"/>
  <c r="K81" i="13"/>
  <c r="I27" i="19"/>
  <c r="H28" i="19"/>
  <c r="J26" i="19"/>
  <c r="J27" i="4" l="1"/>
  <c r="I28" i="4"/>
  <c r="H29" i="4"/>
  <c r="J28" i="7"/>
  <c r="I29" i="7"/>
  <c r="H30" i="7" s="1"/>
  <c r="I28" i="6"/>
  <c r="H29" i="6" s="1"/>
  <c r="J27" i="6"/>
  <c r="J27" i="8"/>
  <c r="I28" i="8"/>
  <c r="H29" i="8"/>
  <c r="L86" i="11"/>
  <c r="K85" i="11"/>
  <c r="K80" i="13"/>
  <c r="L81" i="13"/>
  <c r="L82" i="18"/>
  <c r="K81" i="18"/>
  <c r="L84" i="12"/>
  <c r="K83" i="12"/>
  <c r="L82" i="16"/>
  <c r="K81" i="16"/>
  <c r="K82" i="17"/>
  <c r="L83" i="17"/>
  <c r="K84" i="15"/>
  <c r="L85" i="15"/>
  <c r="L84" i="10"/>
  <c r="K83" i="10"/>
  <c r="K84" i="9"/>
  <c r="L85" i="9"/>
  <c r="I28" i="19"/>
  <c r="J27" i="19"/>
  <c r="H29" i="19"/>
  <c r="I29" i="6" l="1"/>
  <c r="H30" i="6" s="1"/>
  <c r="J28" i="6"/>
  <c r="J29" i="7"/>
  <c r="I30" i="7"/>
  <c r="H31" i="7"/>
  <c r="J28" i="8"/>
  <c r="I29" i="8"/>
  <c r="H30" i="8" s="1"/>
  <c r="J28" i="4"/>
  <c r="I29" i="4"/>
  <c r="H30" i="4" s="1"/>
  <c r="L83" i="10"/>
  <c r="K82" i="10"/>
  <c r="L83" i="12"/>
  <c r="K82" i="12"/>
  <c r="L84" i="15"/>
  <c r="K83" i="15"/>
  <c r="L80" i="13"/>
  <c r="K79" i="13"/>
  <c r="K80" i="16"/>
  <c r="L81" i="16"/>
  <c r="L81" i="18"/>
  <c r="K80" i="18"/>
  <c r="L85" i="11"/>
  <c r="K84" i="11"/>
  <c r="K83" i="9"/>
  <c r="L84" i="9"/>
  <c r="K81" i="17"/>
  <c r="L82" i="17"/>
  <c r="I29" i="19"/>
  <c r="H30" i="19"/>
  <c r="J28" i="19"/>
  <c r="J29" i="4" l="1"/>
  <c r="I30" i="4"/>
  <c r="H31" i="4" s="1"/>
  <c r="I30" i="8"/>
  <c r="H31" i="8"/>
  <c r="J29" i="8"/>
  <c r="I30" i="6"/>
  <c r="J29" i="6"/>
  <c r="H31" i="6"/>
  <c r="I31" i="7"/>
  <c r="H32" i="7" s="1"/>
  <c r="J30" i="7"/>
  <c r="K82" i="9"/>
  <c r="L83" i="9"/>
  <c r="K78" i="13"/>
  <c r="L79" i="13"/>
  <c r="K82" i="15"/>
  <c r="L83" i="15"/>
  <c r="K81" i="10"/>
  <c r="L82" i="10"/>
  <c r="K79" i="16"/>
  <c r="L80" i="16"/>
  <c r="K83" i="11"/>
  <c r="L84" i="11"/>
  <c r="K79" i="18"/>
  <c r="L80" i="18"/>
  <c r="L82" i="12"/>
  <c r="K81" i="12"/>
  <c r="L81" i="17"/>
  <c r="K80" i="17"/>
  <c r="I30" i="19"/>
  <c r="H31" i="19"/>
  <c r="J29" i="19"/>
  <c r="H32" i="4" l="1"/>
  <c r="J30" i="4"/>
  <c r="I31" i="4"/>
  <c r="I32" i="7"/>
  <c r="H33" i="7"/>
  <c r="J31" i="7"/>
  <c r="J30" i="8"/>
  <c r="I31" i="8"/>
  <c r="H32" i="8"/>
  <c r="H32" i="6"/>
  <c r="J30" i="6"/>
  <c r="I31" i="6"/>
  <c r="K80" i="12"/>
  <c r="L81" i="12"/>
  <c r="K78" i="18"/>
  <c r="L79" i="18"/>
  <c r="K78" i="16"/>
  <c r="L79" i="16"/>
  <c r="K80" i="10"/>
  <c r="L81" i="10"/>
  <c r="K77" i="13"/>
  <c r="L78" i="13"/>
  <c r="L80" i="17"/>
  <c r="K79" i="17"/>
  <c r="L83" i="11"/>
  <c r="K82" i="11"/>
  <c r="L82" i="15"/>
  <c r="K81" i="15"/>
  <c r="K81" i="9"/>
  <c r="L82" i="9"/>
  <c r="I31" i="19"/>
  <c r="H32" i="19"/>
  <c r="J30" i="19"/>
  <c r="H33" i="6" l="1"/>
  <c r="I32" i="6"/>
  <c r="J31" i="6"/>
  <c r="H33" i="8"/>
  <c r="J31" i="8"/>
  <c r="I32" i="8"/>
  <c r="I33" i="7"/>
  <c r="J32" i="7"/>
  <c r="H34" i="7"/>
  <c r="J31" i="4"/>
  <c r="I32" i="4"/>
  <c r="H33" i="4"/>
  <c r="L78" i="16"/>
  <c r="K77" i="16"/>
  <c r="K80" i="15"/>
  <c r="L81" i="15"/>
  <c r="K78" i="17"/>
  <c r="L79" i="17"/>
  <c r="K76" i="13"/>
  <c r="L77" i="13"/>
  <c r="L78" i="18"/>
  <c r="K77" i="18"/>
  <c r="L82" i="11"/>
  <c r="K81" i="11"/>
  <c r="K80" i="9"/>
  <c r="L81" i="9"/>
  <c r="L80" i="10"/>
  <c r="K79" i="10"/>
  <c r="L80" i="12"/>
  <c r="K79" i="12"/>
  <c r="I32" i="19"/>
  <c r="J31" i="19"/>
  <c r="H33" i="19"/>
  <c r="J33" i="7" l="1"/>
  <c r="I34" i="7"/>
  <c r="H35" i="7"/>
  <c r="I33" i="6"/>
  <c r="H34" i="6" s="1"/>
  <c r="J32" i="6"/>
  <c r="J32" i="4"/>
  <c r="H34" i="4"/>
  <c r="I33" i="4"/>
  <c r="J32" i="8"/>
  <c r="I33" i="8"/>
  <c r="H34" i="8" s="1"/>
  <c r="K77" i="17"/>
  <c r="L78" i="17"/>
  <c r="L77" i="18"/>
  <c r="K76" i="18"/>
  <c r="L77" i="16"/>
  <c r="K76" i="16"/>
  <c r="K79" i="9"/>
  <c r="L80" i="9"/>
  <c r="L79" i="12"/>
  <c r="K78" i="12"/>
  <c r="K78" i="10"/>
  <c r="L79" i="10"/>
  <c r="L81" i="11"/>
  <c r="K80" i="11"/>
  <c r="L76" i="13"/>
  <c r="K75" i="13"/>
  <c r="L80" i="15"/>
  <c r="K79" i="15"/>
  <c r="I33" i="19"/>
  <c r="H34" i="19"/>
  <c r="J32" i="19"/>
  <c r="I34" i="6" l="1"/>
  <c r="H35" i="6" s="1"/>
  <c r="J33" i="6"/>
  <c r="I34" i="8"/>
  <c r="H35" i="8"/>
  <c r="J33" i="8"/>
  <c r="J33" i="4"/>
  <c r="I34" i="4"/>
  <c r="H35" i="4"/>
  <c r="I35" i="7"/>
  <c r="H36" i="7" s="1"/>
  <c r="J34" i="7"/>
  <c r="K79" i="11"/>
  <c r="L80" i="11"/>
  <c r="K74" i="13"/>
  <c r="L75" i="13"/>
  <c r="L78" i="10"/>
  <c r="K77" i="10"/>
  <c r="K78" i="9"/>
  <c r="L79" i="9"/>
  <c r="L77" i="17"/>
  <c r="K76" i="17"/>
  <c r="K78" i="15"/>
  <c r="L79" i="15"/>
  <c r="L78" i="12"/>
  <c r="K77" i="12"/>
  <c r="K75" i="16"/>
  <c r="L76" i="16"/>
  <c r="K75" i="18"/>
  <c r="L76" i="18"/>
  <c r="I34" i="19"/>
  <c r="H35" i="19"/>
  <c r="J33" i="19"/>
  <c r="I36" i="7" l="1"/>
  <c r="H37" i="7"/>
  <c r="J35" i="7"/>
  <c r="J34" i="6"/>
  <c r="I35" i="6"/>
  <c r="H36" i="6" s="1"/>
  <c r="J34" i="4"/>
  <c r="I35" i="4"/>
  <c r="H36" i="4" s="1"/>
  <c r="J34" i="8"/>
  <c r="I35" i="8"/>
  <c r="H36" i="8"/>
  <c r="L76" i="17"/>
  <c r="K75" i="17"/>
  <c r="K76" i="12"/>
  <c r="L77" i="12"/>
  <c r="L77" i="10"/>
  <c r="K76" i="10"/>
  <c r="K74" i="18"/>
  <c r="L75" i="18"/>
  <c r="L75" i="16"/>
  <c r="K74" i="16"/>
  <c r="L78" i="15"/>
  <c r="K77" i="15"/>
  <c r="K77" i="9"/>
  <c r="L78" i="9"/>
  <c r="K73" i="13"/>
  <c r="L74" i="13"/>
  <c r="K78" i="11"/>
  <c r="L79" i="11"/>
  <c r="I35" i="19"/>
  <c r="H36" i="19"/>
  <c r="J34" i="19"/>
  <c r="J35" i="4" l="1"/>
  <c r="I36" i="4"/>
  <c r="H37" i="4" s="1"/>
  <c r="I36" i="6"/>
  <c r="H37" i="6" s="1"/>
  <c r="J35" i="6"/>
  <c r="J36" i="7"/>
  <c r="I37" i="7"/>
  <c r="H38" i="7" s="1"/>
  <c r="J35" i="8"/>
  <c r="I36" i="8"/>
  <c r="H37" i="8" s="1"/>
  <c r="K76" i="15"/>
  <c r="L77" i="15"/>
  <c r="K72" i="13"/>
  <c r="L73" i="13"/>
  <c r="L76" i="10"/>
  <c r="K75" i="10"/>
  <c r="K74" i="17"/>
  <c r="L75" i="17"/>
  <c r="L74" i="18"/>
  <c r="K73" i="18"/>
  <c r="L74" i="16"/>
  <c r="K73" i="16"/>
  <c r="L78" i="11"/>
  <c r="K77" i="11"/>
  <c r="K76" i="9"/>
  <c r="L77" i="9"/>
  <c r="L76" i="12"/>
  <c r="K75" i="12"/>
  <c r="I36" i="19"/>
  <c r="H37" i="19" s="1"/>
  <c r="J35" i="19"/>
  <c r="J37" i="7" l="1"/>
  <c r="I38" i="7"/>
  <c r="H39" i="7" s="1"/>
  <c r="J36" i="4"/>
  <c r="I37" i="4"/>
  <c r="H38" i="4" s="1"/>
  <c r="J36" i="8"/>
  <c r="I37" i="8"/>
  <c r="H38" i="8" s="1"/>
  <c r="I37" i="6"/>
  <c r="H38" i="6" s="1"/>
  <c r="J36" i="6"/>
  <c r="K76" i="11"/>
  <c r="L77" i="11"/>
  <c r="L73" i="18"/>
  <c r="K72" i="18"/>
  <c r="K73" i="17"/>
  <c r="L74" i="17"/>
  <c r="L72" i="13"/>
  <c r="K71" i="13"/>
  <c r="L75" i="12"/>
  <c r="K74" i="12"/>
  <c r="K72" i="16"/>
  <c r="L73" i="16"/>
  <c r="L75" i="10"/>
  <c r="K74" i="10"/>
  <c r="K75" i="9"/>
  <c r="L76" i="9"/>
  <c r="L76" i="15"/>
  <c r="K75" i="15"/>
  <c r="I37" i="19"/>
  <c r="J36" i="19"/>
  <c r="H38" i="19"/>
  <c r="J37" i="4" l="1"/>
  <c r="I38" i="4"/>
  <c r="H39" i="4"/>
  <c r="I38" i="6"/>
  <c r="H39" i="6" s="1"/>
  <c r="J37" i="6"/>
  <c r="I38" i="8"/>
  <c r="H39" i="8"/>
  <c r="J37" i="8"/>
  <c r="I39" i="7"/>
  <c r="H40" i="7"/>
  <c r="J38" i="7"/>
  <c r="K70" i="13"/>
  <c r="L71" i="13"/>
  <c r="K71" i="18"/>
  <c r="L72" i="18"/>
  <c r="K74" i="9"/>
  <c r="L75" i="9"/>
  <c r="K74" i="15"/>
  <c r="L75" i="15"/>
  <c r="K73" i="10"/>
  <c r="L74" i="10"/>
  <c r="L74" i="12"/>
  <c r="K73" i="12"/>
  <c r="K71" i="16"/>
  <c r="L72" i="16"/>
  <c r="L73" i="17"/>
  <c r="K72" i="17"/>
  <c r="K75" i="11"/>
  <c r="L76" i="11"/>
  <c r="I38" i="19"/>
  <c r="H39" i="19"/>
  <c r="J37" i="19"/>
  <c r="J38" i="6" l="1"/>
  <c r="I39" i="6"/>
  <c r="H40" i="6" s="1"/>
  <c r="J38" i="8"/>
  <c r="I39" i="8"/>
  <c r="H40" i="8"/>
  <c r="I40" i="7"/>
  <c r="H41" i="7"/>
  <c r="J39" i="7"/>
  <c r="J38" i="4"/>
  <c r="I39" i="4"/>
  <c r="H40" i="4" s="1"/>
  <c r="L75" i="11"/>
  <c r="K74" i="11"/>
  <c r="K72" i="10"/>
  <c r="L73" i="10"/>
  <c r="K69" i="13"/>
  <c r="L70" i="13"/>
  <c r="K70" i="16"/>
  <c r="L71" i="16"/>
  <c r="L74" i="9"/>
  <c r="K73" i="9"/>
  <c r="L72" i="17"/>
  <c r="K71" i="17"/>
  <c r="L73" i="12"/>
  <c r="K72" i="12"/>
  <c r="L74" i="15"/>
  <c r="K73" i="15"/>
  <c r="K70" i="18"/>
  <c r="L71" i="18"/>
  <c r="I39" i="19"/>
  <c r="H40" i="19"/>
  <c r="J38" i="19"/>
  <c r="J39" i="4" l="1"/>
  <c r="I40" i="4"/>
  <c r="H41" i="4" s="1"/>
  <c r="I40" i="6"/>
  <c r="H41" i="6" s="1"/>
  <c r="J39" i="6"/>
  <c r="I41" i="7"/>
  <c r="H42" i="7" s="1"/>
  <c r="J40" i="7"/>
  <c r="J39" i="8"/>
  <c r="I40" i="8"/>
  <c r="H41" i="8" s="1"/>
  <c r="K72" i="15"/>
  <c r="L73" i="15"/>
  <c r="K70" i="17"/>
  <c r="L71" i="17"/>
  <c r="K72" i="9"/>
  <c r="L73" i="9"/>
  <c r="L70" i="16"/>
  <c r="K69" i="16"/>
  <c r="L72" i="10"/>
  <c r="K71" i="10"/>
  <c r="L72" i="12"/>
  <c r="K71" i="12"/>
  <c r="L74" i="11"/>
  <c r="K73" i="11"/>
  <c r="L70" i="18"/>
  <c r="K69" i="18"/>
  <c r="K68" i="13"/>
  <c r="L69" i="13"/>
  <c r="I40" i="19"/>
  <c r="H41" i="19" s="1"/>
  <c r="J39" i="19"/>
  <c r="J40" i="8" l="1"/>
  <c r="I41" i="8"/>
  <c r="H42" i="8" s="1"/>
  <c r="H42" i="6"/>
  <c r="I41" i="6"/>
  <c r="J40" i="6"/>
  <c r="J40" i="4"/>
  <c r="H42" i="4"/>
  <c r="I41" i="4"/>
  <c r="J41" i="7"/>
  <c r="I42" i="7"/>
  <c r="H43" i="7"/>
  <c r="L73" i="11"/>
  <c r="K72" i="11"/>
  <c r="L71" i="12"/>
  <c r="K70" i="12"/>
  <c r="K70" i="10"/>
  <c r="L71" i="10"/>
  <c r="K69" i="17"/>
  <c r="L70" i="17"/>
  <c r="L69" i="18"/>
  <c r="K68" i="18"/>
  <c r="L69" i="16"/>
  <c r="K68" i="16"/>
  <c r="L68" i="13"/>
  <c r="K67" i="13"/>
  <c r="L72" i="9"/>
  <c r="K71" i="9"/>
  <c r="L72" i="15"/>
  <c r="K71" i="15"/>
  <c r="I41" i="19"/>
  <c r="H42" i="19"/>
  <c r="J40" i="19"/>
  <c r="I42" i="8" l="1"/>
  <c r="H43" i="8"/>
  <c r="J41" i="8"/>
  <c r="J42" i="7"/>
  <c r="I43" i="7"/>
  <c r="H44" i="7"/>
  <c r="J41" i="4"/>
  <c r="I42" i="4"/>
  <c r="H43" i="4" s="1"/>
  <c r="I42" i="6"/>
  <c r="J41" i="6"/>
  <c r="H43" i="6"/>
  <c r="K67" i="16"/>
  <c r="L68" i="16"/>
  <c r="L70" i="12"/>
  <c r="K69" i="12"/>
  <c r="L69" i="17"/>
  <c r="K68" i="17"/>
  <c r="K71" i="11"/>
  <c r="L72" i="11"/>
  <c r="K70" i="9"/>
  <c r="L71" i="9"/>
  <c r="K70" i="15"/>
  <c r="L71" i="15"/>
  <c r="K66" i="13"/>
  <c r="L67" i="13"/>
  <c r="K67" i="18"/>
  <c r="L68" i="18"/>
  <c r="L70" i="10"/>
  <c r="K69" i="10"/>
  <c r="I42" i="19"/>
  <c r="H43" i="19"/>
  <c r="J41" i="19"/>
  <c r="J42" i="4" l="1"/>
  <c r="I43" i="4"/>
  <c r="H44" i="4" s="1"/>
  <c r="I43" i="6"/>
  <c r="H44" i="6" s="1"/>
  <c r="J42" i="6"/>
  <c r="I44" i="7"/>
  <c r="H45" i="7"/>
  <c r="J43" i="7"/>
  <c r="J42" i="8"/>
  <c r="I43" i="8"/>
  <c r="H44" i="8"/>
  <c r="L69" i="10"/>
  <c r="K68" i="10"/>
  <c r="K68" i="12"/>
  <c r="L69" i="12"/>
  <c r="L68" i="17"/>
  <c r="K67" i="17"/>
  <c r="K66" i="18"/>
  <c r="L67" i="18"/>
  <c r="L66" i="13"/>
  <c r="K65" i="13"/>
  <c r="L71" i="11"/>
  <c r="K70" i="11"/>
  <c r="L67" i="16"/>
  <c r="K66" i="16"/>
  <c r="L70" i="15"/>
  <c r="K69" i="15"/>
  <c r="L70" i="9"/>
  <c r="K69" i="9"/>
  <c r="I43" i="19"/>
  <c r="H44" i="19"/>
  <c r="J42" i="19"/>
  <c r="I44" i="6" l="1"/>
  <c r="H45" i="6" s="1"/>
  <c r="J43" i="6"/>
  <c r="J43" i="4"/>
  <c r="I44" i="4"/>
  <c r="H45" i="4"/>
  <c r="J44" i="7"/>
  <c r="H46" i="7"/>
  <c r="I45" i="7"/>
  <c r="J43" i="8"/>
  <c r="I44" i="8"/>
  <c r="H45" i="8" s="1"/>
  <c r="K68" i="15"/>
  <c r="L69" i="15"/>
  <c r="K64" i="13"/>
  <c r="L65" i="13"/>
  <c r="L68" i="10"/>
  <c r="K67" i="10"/>
  <c r="L66" i="16"/>
  <c r="K65" i="16"/>
  <c r="K66" i="17"/>
  <c r="L67" i="17"/>
  <c r="L69" i="9"/>
  <c r="K68" i="9"/>
  <c r="K69" i="11"/>
  <c r="L70" i="11"/>
  <c r="L66" i="18"/>
  <c r="K65" i="18"/>
  <c r="L68" i="12"/>
  <c r="K67" i="12"/>
  <c r="I44" i="19"/>
  <c r="J43" i="19"/>
  <c r="H45" i="19"/>
  <c r="J44" i="8" l="1"/>
  <c r="I45" i="8"/>
  <c r="H46" i="8" s="1"/>
  <c r="H46" i="6"/>
  <c r="I45" i="6"/>
  <c r="J44" i="6"/>
  <c r="J44" i="4"/>
  <c r="H46" i="4"/>
  <c r="I45" i="4"/>
  <c r="J45" i="7"/>
  <c r="I46" i="7"/>
  <c r="H47" i="7"/>
  <c r="L68" i="9"/>
  <c r="K67" i="9"/>
  <c r="L67" i="10"/>
  <c r="K66" i="10"/>
  <c r="K65" i="17"/>
  <c r="L66" i="17"/>
  <c r="L64" i="13"/>
  <c r="K63" i="13"/>
  <c r="L67" i="12"/>
  <c r="K66" i="12"/>
  <c r="L65" i="18"/>
  <c r="K64" i="18"/>
  <c r="K64" i="16"/>
  <c r="L65" i="16"/>
  <c r="L69" i="11"/>
  <c r="K68" i="11"/>
  <c r="L68" i="15"/>
  <c r="K67" i="15"/>
  <c r="I45" i="19"/>
  <c r="H46" i="19"/>
  <c r="J44" i="19"/>
  <c r="I46" i="8" l="1"/>
  <c r="H47" i="8"/>
  <c r="J45" i="8"/>
  <c r="J45" i="4"/>
  <c r="I46" i="4"/>
  <c r="H47" i="4"/>
  <c r="I47" i="7"/>
  <c r="H48" i="7"/>
  <c r="J46" i="7"/>
  <c r="I46" i="6"/>
  <c r="H47" i="6" s="1"/>
  <c r="J45" i="6"/>
  <c r="K62" i="13"/>
  <c r="L63" i="13"/>
  <c r="K63" i="18"/>
  <c r="L64" i="18"/>
  <c r="L66" i="12"/>
  <c r="K65" i="12"/>
  <c r="K65" i="10"/>
  <c r="L66" i="10"/>
  <c r="L68" i="11"/>
  <c r="K67" i="11"/>
  <c r="L67" i="9"/>
  <c r="K66" i="9"/>
  <c r="L65" i="17"/>
  <c r="K64" i="17"/>
  <c r="K66" i="15"/>
  <c r="L67" i="15"/>
  <c r="K63" i="16"/>
  <c r="L64" i="16"/>
  <c r="I46" i="19"/>
  <c r="H47" i="19"/>
  <c r="J45" i="19"/>
  <c r="I47" i="6" l="1"/>
  <c r="H48" i="6"/>
  <c r="J46" i="6"/>
  <c r="I48" i="7"/>
  <c r="H49" i="7" s="1"/>
  <c r="J47" i="7"/>
  <c r="H48" i="4"/>
  <c r="J46" i="4"/>
  <c r="I47" i="4"/>
  <c r="J46" i="8"/>
  <c r="I47" i="8"/>
  <c r="H48" i="8"/>
  <c r="L64" i="17"/>
  <c r="K63" i="17"/>
  <c r="K64" i="12"/>
  <c r="L65" i="12"/>
  <c r="K66" i="11"/>
  <c r="L67" i="11"/>
  <c r="K62" i="18"/>
  <c r="L63" i="18"/>
  <c r="L66" i="9"/>
  <c r="K65" i="9"/>
  <c r="K62" i="16"/>
  <c r="L63" i="16"/>
  <c r="L66" i="15"/>
  <c r="K65" i="15"/>
  <c r="L65" i="10"/>
  <c r="K64" i="10"/>
  <c r="L62" i="13"/>
  <c r="K61" i="13"/>
  <c r="I47" i="19"/>
  <c r="H48" i="19"/>
  <c r="J46" i="19"/>
  <c r="I49" i="7" l="1"/>
  <c r="J48" i="7"/>
  <c r="H50" i="7"/>
  <c r="J47" i="4"/>
  <c r="I48" i="4"/>
  <c r="H49" i="4"/>
  <c r="H49" i="8"/>
  <c r="J47" i="8"/>
  <c r="I48" i="8"/>
  <c r="I48" i="6"/>
  <c r="H49" i="6" s="1"/>
  <c r="J47" i="6"/>
  <c r="L65" i="9"/>
  <c r="K64" i="9"/>
  <c r="K62" i="17"/>
  <c r="L63" i="17"/>
  <c r="L62" i="16"/>
  <c r="K61" i="16"/>
  <c r="K65" i="11"/>
  <c r="L66" i="11"/>
  <c r="L64" i="10"/>
  <c r="K63" i="10"/>
  <c r="L61" i="13"/>
  <c r="K60" i="13"/>
  <c r="K64" i="15"/>
  <c r="L65" i="15"/>
  <c r="L62" i="18"/>
  <c r="K61" i="18"/>
  <c r="L64" i="12"/>
  <c r="K63" i="12"/>
  <c r="I48" i="19"/>
  <c r="H49" i="19" s="1"/>
  <c r="J47" i="19"/>
  <c r="I49" i="6" l="1"/>
  <c r="H50" i="6" s="1"/>
  <c r="J48" i="6"/>
  <c r="H50" i="8"/>
  <c r="J48" i="8"/>
  <c r="I49" i="8"/>
  <c r="J49" i="7"/>
  <c r="I50" i="7"/>
  <c r="H51" i="7" s="1"/>
  <c r="J48" i="4"/>
  <c r="I49" i="4"/>
  <c r="H50" i="4" s="1"/>
  <c r="L60" i="13"/>
  <c r="K59" i="13"/>
  <c r="L61" i="18"/>
  <c r="K60" i="18"/>
  <c r="L64" i="9"/>
  <c r="K63" i="9"/>
  <c r="K62" i="10"/>
  <c r="L63" i="10"/>
  <c r="K64" i="11"/>
  <c r="L65" i="11"/>
  <c r="K61" i="17"/>
  <c r="L62" i="17"/>
  <c r="L63" i="12"/>
  <c r="K62" i="12"/>
  <c r="L61" i="16"/>
  <c r="K60" i="16"/>
  <c r="L64" i="15"/>
  <c r="K63" i="15"/>
  <c r="I49" i="19"/>
  <c r="H50" i="19" s="1"/>
  <c r="J48" i="19"/>
  <c r="I51" i="7" l="1"/>
  <c r="H52" i="7"/>
  <c r="J50" i="7"/>
  <c r="J49" i="4"/>
  <c r="I50" i="4"/>
  <c r="H51" i="4"/>
  <c r="I50" i="6"/>
  <c r="H51" i="6" s="1"/>
  <c r="J49" i="6"/>
  <c r="I50" i="8"/>
  <c r="H51" i="8"/>
  <c r="J49" i="8"/>
  <c r="L62" i="12"/>
  <c r="K61" i="12"/>
  <c r="L63" i="9"/>
  <c r="K62" i="9"/>
  <c r="K58" i="13"/>
  <c r="L59" i="13"/>
  <c r="K59" i="16"/>
  <c r="L60" i="16"/>
  <c r="L64" i="11"/>
  <c r="K63" i="11"/>
  <c r="K62" i="15"/>
  <c r="L63" i="15"/>
  <c r="K59" i="18"/>
  <c r="L60" i="18"/>
  <c r="L61" i="17"/>
  <c r="K60" i="17"/>
  <c r="K61" i="10"/>
  <c r="L62" i="10"/>
  <c r="I50" i="19"/>
  <c r="H51" i="19"/>
  <c r="J49" i="19"/>
  <c r="I51" i="6" l="1"/>
  <c r="H52" i="6"/>
  <c r="J50" i="6"/>
  <c r="J50" i="8"/>
  <c r="I51" i="8"/>
  <c r="H52" i="8" s="1"/>
  <c r="H52" i="4"/>
  <c r="J50" i="4"/>
  <c r="I51" i="4"/>
  <c r="I52" i="7"/>
  <c r="H53" i="7"/>
  <c r="J51" i="7"/>
  <c r="L60" i="17"/>
  <c r="K59" i="17"/>
  <c r="L63" i="11"/>
  <c r="K62" i="11"/>
  <c r="K58" i="18"/>
  <c r="L59" i="18"/>
  <c r="L59" i="16"/>
  <c r="K58" i="16"/>
  <c r="K60" i="12"/>
  <c r="L61" i="12"/>
  <c r="L62" i="9"/>
  <c r="K61" i="9"/>
  <c r="K60" i="10"/>
  <c r="L61" i="10"/>
  <c r="L62" i="15"/>
  <c r="K61" i="15"/>
  <c r="K57" i="13"/>
  <c r="L58" i="13"/>
  <c r="I51" i="19"/>
  <c r="H52" i="19"/>
  <c r="J50" i="19"/>
  <c r="I52" i="8" l="1"/>
  <c r="H53" i="8" s="1"/>
  <c r="J51" i="8"/>
  <c r="I53" i="7"/>
  <c r="H54" i="7" s="1"/>
  <c r="J52" i="7"/>
  <c r="J51" i="4"/>
  <c r="H53" i="4"/>
  <c r="I52" i="4"/>
  <c r="I52" i="6"/>
  <c r="H53" i="6" s="1"/>
  <c r="J51" i="6"/>
  <c r="K60" i="15"/>
  <c r="L61" i="15"/>
  <c r="K61" i="11"/>
  <c r="L62" i="11"/>
  <c r="L60" i="12"/>
  <c r="K59" i="12"/>
  <c r="L58" i="18"/>
  <c r="K57" i="18"/>
  <c r="K58" i="17"/>
  <c r="L59" i="17"/>
  <c r="L60" i="10"/>
  <c r="K59" i="10"/>
  <c r="L61" i="9"/>
  <c r="K60" i="9"/>
  <c r="L58" i="16"/>
  <c r="K57" i="16"/>
  <c r="K56" i="13"/>
  <c r="L57" i="13"/>
  <c r="I52" i="19"/>
  <c r="J51" i="19"/>
  <c r="H53" i="19"/>
  <c r="I53" i="6" l="1"/>
  <c r="H54" i="6" s="1"/>
  <c r="J52" i="6"/>
  <c r="I54" i="7"/>
  <c r="H55" i="7" s="1"/>
  <c r="J53" i="7"/>
  <c r="H54" i="8"/>
  <c r="J52" i="8"/>
  <c r="I53" i="8"/>
  <c r="J52" i="4"/>
  <c r="I53" i="4"/>
  <c r="H54" i="4" s="1"/>
  <c r="L60" i="9"/>
  <c r="K59" i="9"/>
  <c r="L57" i="18"/>
  <c r="K56" i="18"/>
  <c r="L56" i="13"/>
  <c r="K55" i="13"/>
  <c r="K57" i="17"/>
  <c r="L58" i="17"/>
  <c r="L59" i="10"/>
  <c r="K58" i="10"/>
  <c r="L59" i="12"/>
  <c r="K58" i="12"/>
  <c r="L61" i="11"/>
  <c r="K60" i="11"/>
  <c r="K56" i="16"/>
  <c r="L57" i="16"/>
  <c r="L60" i="15"/>
  <c r="K59" i="15"/>
  <c r="I53" i="19"/>
  <c r="J52" i="19"/>
  <c r="H54" i="19"/>
  <c r="J54" i="7" l="1"/>
  <c r="I55" i="7"/>
  <c r="H56" i="7"/>
  <c r="H55" i="4"/>
  <c r="J53" i="4"/>
  <c r="I54" i="4"/>
  <c r="I54" i="6"/>
  <c r="H55" i="6"/>
  <c r="J53" i="6"/>
  <c r="I54" i="8"/>
  <c r="H55" i="8"/>
  <c r="J53" i="8"/>
  <c r="K57" i="10"/>
  <c r="L58" i="10"/>
  <c r="L55" i="13"/>
  <c r="K54" i="13"/>
  <c r="K55" i="18"/>
  <c r="L56" i="18"/>
  <c r="L58" i="12"/>
  <c r="K57" i="12"/>
  <c r="L59" i="9"/>
  <c r="K58" i="9"/>
  <c r="K55" i="16"/>
  <c r="L56" i="16"/>
  <c r="K58" i="15"/>
  <c r="L59" i="15"/>
  <c r="L60" i="11"/>
  <c r="K59" i="11"/>
  <c r="L57" i="17"/>
  <c r="K56" i="17"/>
  <c r="I54" i="19"/>
  <c r="H55" i="19"/>
  <c r="J53" i="19"/>
  <c r="I55" i="6" l="1"/>
  <c r="H56" i="6"/>
  <c r="J54" i="6"/>
  <c r="H56" i="4"/>
  <c r="J54" i="4"/>
  <c r="I55" i="4"/>
  <c r="I55" i="8"/>
  <c r="H56" i="8"/>
  <c r="J54" i="8"/>
  <c r="J55" i="7"/>
  <c r="I56" i="7"/>
  <c r="H57" i="7" s="1"/>
  <c r="K58" i="11"/>
  <c r="L59" i="11"/>
  <c r="K56" i="12"/>
  <c r="L57" i="12"/>
  <c r="L54" i="13"/>
  <c r="K53" i="13"/>
  <c r="K54" i="16"/>
  <c r="L55" i="16"/>
  <c r="K57" i="9"/>
  <c r="L58" i="9"/>
  <c r="L56" i="17"/>
  <c r="K55" i="17"/>
  <c r="L58" i="15"/>
  <c r="K57" i="15"/>
  <c r="K54" i="18"/>
  <c r="L55" i="18"/>
  <c r="L57" i="10"/>
  <c r="K56" i="10"/>
  <c r="I55" i="19"/>
  <c r="H56" i="19"/>
  <c r="J54" i="19"/>
  <c r="I57" i="7" l="1"/>
  <c r="J56" i="7"/>
  <c r="H58" i="7"/>
  <c r="H57" i="8"/>
  <c r="J55" i="8"/>
  <c r="I56" i="8"/>
  <c r="J55" i="4"/>
  <c r="I56" i="4"/>
  <c r="H57" i="4" s="1"/>
  <c r="I56" i="6"/>
  <c r="H57" i="6" s="1"/>
  <c r="J55" i="6"/>
  <c r="K52" i="13"/>
  <c r="L53" i="13"/>
  <c r="K56" i="15"/>
  <c r="L57" i="15"/>
  <c r="K56" i="9"/>
  <c r="L57" i="9"/>
  <c r="L54" i="16"/>
  <c r="K53" i="16"/>
  <c r="L56" i="12"/>
  <c r="K55" i="12"/>
  <c r="L56" i="10"/>
  <c r="K55" i="10"/>
  <c r="K54" i="17"/>
  <c r="L55" i="17"/>
  <c r="L54" i="18"/>
  <c r="K53" i="18"/>
  <c r="K57" i="11"/>
  <c r="L58" i="11"/>
  <c r="I56" i="19"/>
  <c r="J55" i="19"/>
  <c r="H57" i="19"/>
  <c r="J56" i="4" l="1"/>
  <c r="H58" i="4"/>
  <c r="I57" i="4"/>
  <c r="H58" i="6"/>
  <c r="I57" i="6"/>
  <c r="J56" i="6"/>
  <c r="H58" i="8"/>
  <c r="J56" i="8"/>
  <c r="I57" i="8"/>
  <c r="I58" i="7"/>
  <c r="H59" i="7"/>
  <c r="J57" i="7"/>
  <c r="L53" i="18"/>
  <c r="K52" i="18"/>
  <c r="K54" i="10"/>
  <c r="L55" i="10"/>
  <c r="L53" i="16"/>
  <c r="K52" i="16"/>
  <c r="L56" i="15"/>
  <c r="K55" i="15"/>
  <c r="L55" i="12"/>
  <c r="K54" i="12"/>
  <c r="L57" i="11"/>
  <c r="K56" i="11"/>
  <c r="K53" i="17"/>
  <c r="L54" i="17"/>
  <c r="L56" i="9"/>
  <c r="K55" i="9"/>
  <c r="L52" i="13"/>
  <c r="K51" i="13"/>
  <c r="I57" i="19"/>
  <c r="J56" i="19"/>
  <c r="H58" i="19"/>
  <c r="I58" i="6" l="1"/>
  <c r="H59" i="6" s="1"/>
  <c r="J57" i="6"/>
  <c r="I59" i="7"/>
  <c r="H60" i="7" s="1"/>
  <c r="J58" i="7"/>
  <c r="I58" i="8"/>
  <c r="H59" i="8"/>
  <c r="J57" i="8"/>
  <c r="J57" i="4"/>
  <c r="I58" i="4"/>
  <c r="H59" i="4"/>
  <c r="L54" i="12"/>
  <c r="K53" i="12"/>
  <c r="K50" i="13"/>
  <c r="L51" i="13"/>
  <c r="K51" i="18"/>
  <c r="L52" i="18"/>
  <c r="L55" i="9"/>
  <c r="K54" i="9"/>
  <c r="K54" i="15"/>
  <c r="L55" i="15"/>
  <c r="L53" i="17"/>
  <c r="K52" i="17"/>
  <c r="K53" i="10"/>
  <c r="L54" i="10"/>
  <c r="L56" i="11"/>
  <c r="K55" i="11"/>
  <c r="K51" i="16"/>
  <c r="L52" i="16"/>
  <c r="I58" i="19"/>
  <c r="H59" i="19"/>
  <c r="J57" i="19"/>
  <c r="J59" i="7" l="1"/>
  <c r="I60" i="7"/>
  <c r="H61" i="7"/>
  <c r="I59" i="6"/>
  <c r="H60" i="6" s="1"/>
  <c r="J58" i="6"/>
  <c r="J58" i="8"/>
  <c r="H60" i="8"/>
  <c r="I59" i="8"/>
  <c r="J58" i="4"/>
  <c r="I59" i="4"/>
  <c r="H60" i="4" s="1"/>
  <c r="K52" i="12"/>
  <c r="L53" i="12"/>
  <c r="L55" i="11"/>
  <c r="K54" i="11"/>
  <c r="K53" i="9"/>
  <c r="L54" i="9"/>
  <c r="L51" i="16"/>
  <c r="K50" i="16"/>
  <c r="K52" i="10"/>
  <c r="L53" i="10"/>
  <c r="L54" i="15"/>
  <c r="K53" i="15"/>
  <c r="L50" i="13"/>
  <c r="K49" i="13"/>
  <c r="L52" i="17"/>
  <c r="K51" i="17"/>
  <c r="K50" i="18"/>
  <c r="L51" i="18"/>
  <c r="I59" i="19"/>
  <c r="H60" i="19"/>
  <c r="J58" i="19"/>
  <c r="J59" i="4" l="1"/>
  <c r="I60" i="4"/>
  <c r="H61" i="4" s="1"/>
  <c r="I60" i="6"/>
  <c r="H61" i="6" s="1"/>
  <c r="J59" i="6"/>
  <c r="I61" i="7"/>
  <c r="H62" i="7" s="1"/>
  <c r="J60" i="7"/>
  <c r="I60" i="8"/>
  <c r="H61" i="8" s="1"/>
  <c r="J59" i="8"/>
  <c r="K50" i="17"/>
  <c r="L51" i="17"/>
  <c r="L50" i="16"/>
  <c r="K49" i="16"/>
  <c r="K48" i="13"/>
  <c r="L49" i="13"/>
  <c r="L52" i="10"/>
  <c r="K51" i="10"/>
  <c r="K52" i="9"/>
  <c r="L53" i="9"/>
  <c r="L52" i="12"/>
  <c r="K51" i="12"/>
  <c r="K52" i="15"/>
  <c r="L53" i="15"/>
  <c r="K53" i="11"/>
  <c r="L54" i="11"/>
  <c r="L50" i="18"/>
  <c r="K49" i="18"/>
  <c r="I60" i="19"/>
  <c r="J59" i="19"/>
  <c r="H61" i="19"/>
  <c r="J60" i="8" l="1"/>
  <c r="I61" i="8"/>
  <c r="H62" i="8" s="1"/>
  <c r="H62" i="4"/>
  <c r="J60" i="4"/>
  <c r="I61" i="4"/>
  <c r="I61" i="6"/>
  <c r="H62" i="6"/>
  <c r="J60" i="6"/>
  <c r="I62" i="7"/>
  <c r="H63" i="7"/>
  <c r="J61" i="7"/>
  <c r="K48" i="16"/>
  <c r="L49" i="16"/>
  <c r="K50" i="10"/>
  <c r="L51" i="10"/>
  <c r="K52" i="11"/>
  <c r="L53" i="11"/>
  <c r="L52" i="9"/>
  <c r="K51" i="9"/>
  <c r="L48" i="13"/>
  <c r="K47" i="13"/>
  <c r="L49" i="18"/>
  <c r="K48" i="18"/>
  <c r="L51" i="12"/>
  <c r="K50" i="12"/>
  <c r="L52" i="15"/>
  <c r="K51" i="15"/>
  <c r="K49" i="17"/>
  <c r="L50" i="17"/>
  <c r="I61" i="19"/>
  <c r="H62" i="19"/>
  <c r="J60" i="19"/>
  <c r="J61" i="8" l="1"/>
  <c r="I62" i="8"/>
  <c r="H63" i="8"/>
  <c r="I62" i="4"/>
  <c r="H63" i="4" s="1"/>
  <c r="J61" i="4"/>
  <c r="J62" i="7"/>
  <c r="H64" i="7"/>
  <c r="I63" i="7"/>
  <c r="J61" i="6"/>
  <c r="I62" i="6"/>
  <c r="H63" i="6"/>
  <c r="L50" i="12"/>
  <c r="K49" i="12"/>
  <c r="K47" i="18"/>
  <c r="L48" i="18"/>
  <c r="K50" i="15"/>
  <c r="L51" i="15"/>
  <c r="K46" i="13"/>
  <c r="L47" i="13"/>
  <c r="L52" i="11"/>
  <c r="K51" i="11"/>
  <c r="K47" i="16"/>
  <c r="L48" i="16"/>
  <c r="K50" i="9"/>
  <c r="L51" i="9"/>
  <c r="L49" i="17"/>
  <c r="K48" i="17"/>
  <c r="K49" i="10"/>
  <c r="L50" i="10"/>
  <c r="I62" i="19"/>
  <c r="H63" i="19"/>
  <c r="J61" i="19"/>
  <c r="I63" i="4" l="1"/>
  <c r="H64" i="4" s="1"/>
  <c r="J62" i="4"/>
  <c r="J63" i="7"/>
  <c r="I64" i="7"/>
  <c r="H65" i="7" s="1"/>
  <c r="J62" i="6"/>
  <c r="I63" i="6"/>
  <c r="H64" i="6" s="1"/>
  <c r="J62" i="8"/>
  <c r="I63" i="8"/>
  <c r="H64" i="8" s="1"/>
  <c r="L46" i="13"/>
  <c r="K45" i="13"/>
  <c r="K48" i="12"/>
  <c r="L49" i="12"/>
  <c r="K46" i="16"/>
  <c r="L47" i="16"/>
  <c r="L48" i="17"/>
  <c r="K47" i="17"/>
  <c r="L51" i="11"/>
  <c r="K50" i="11"/>
  <c r="L49" i="10"/>
  <c r="K48" i="10"/>
  <c r="K49" i="9"/>
  <c r="L50" i="9"/>
  <c r="L50" i="15"/>
  <c r="K49" i="15"/>
  <c r="K46" i="18"/>
  <c r="L47" i="18"/>
  <c r="I63" i="19"/>
  <c r="H64" i="19"/>
  <c r="J62" i="19"/>
  <c r="J63" i="8" l="1"/>
  <c r="I64" i="8"/>
  <c r="H65" i="8" s="1"/>
  <c r="I65" i="7"/>
  <c r="H66" i="7" s="1"/>
  <c r="J64" i="7"/>
  <c r="I64" i="6"/>
  <c r="H65" i="6"/>
  <c r="J63" i="6"/>
  <c r="J63" i="4"/>
  <c r="I64" i="4"/>
  <c r="H65" i="4" s="1"/>
  <c r="K46" i="17"/>
  <c r="L47" i="17"/>
  <c r="K48" i="15"/>
  <c r="L49" i="15"/>
  <c r="L50" i="11"/>
  <c r="K49" i="11"/>
  <c r="L45" i="13"/>
  <c r="K44" i="13"/>
  <c r="L48" i="10"/>
  <c r="K47" i="10"/>
  <c r="L48" i="12"/>
  <c r="K47" i="12"/>
  <c r="L46" i="18"/>
  <c r="K45" i="18"/>
  <c r="K48" i="9"/>
  <c r="L49" i="9"/>
  <c r="L46" i="16"/>
  <c r="K45" i="16"/>
  <c r="I64" i="19"/>
  <c r="J63" i="19"/>
  <c r="H65" i="19"/>
  <c r="I66" i="7" l="1"/>
  <c r="H67" i="7"/>
  <c r="J65" i="7"/>
  <c r="H66" i="8"/>
  <c r="I65" i="8"/>
  <c r="J64" i="8"/>
  <c r="I65" i="4"/>
  <c r="H66" i="4" s="1"/>
  <c r="J64" i="4"/>
  <c r="I65" i="6"/>
  <c r="H66" i="6"/>
  <c r="J64" i="6"/>
  <c r="L49" i="11"/>
  <c r="K48" i="11"/>
  <c r="L47" i="12"/>
  <c r="K46" i="12"/>
  <c r="L47" i="10"/>
  <c r="K46" i="10"/>
  <c r="K47" i="9"/>
  <c r="L48" i="9"/>
  <c r="L48" i="15"/>
  <c r="K47" i="15"/>
  <c r="L45" i="16"/>
  <c r="K44" i="16"/>
  <c r="L45" i="18"/>
  <c r="K44" i="18"/>
  <c r="L44" i="13"/>
  <c r="K43" i="13"/>
  <c r="K45" i="17"/>
  <c r="L46" i="17"/>
  <c r="I65" i="19"/>
  <c r="H66" i="19"/>
  <c r="J64" i="19"/>
  <c r="I66" i="4" l="1"/>
  <c r="H67" i="4" s="1"/>
  <c r="J65" i="4"/>
  <c r="H68" i="7"/>
  <c r="J66" i="7"/>
  <c r="I67" i="7"/>
  <c r="J65" i="8"/>
  <c r="I66" i="8"/>
  <c r="H67" i="8" s="1"/>
  <c r="I66" i="6"/>
  <c r="H67" i="6"/>
  <c r="J65" i="6"/>
  <c r="K43" i="18"/>
  <c r="L44" i="18"/>
  <c r="L46" i="10"/>
  <c r="K45" i="10"/>
  <c r="K42" i="13"/>
  <c r="L43" i="13"/>
  <c r="L48" i="11"/>
  <c r="K47" i="11"/>
  <c r="K46" i="15"/>
  <c r="L47" i="15"/>
  <c r="K45" i="12"/>
  <c r="L46" i="12"/>
  <c r="K43" i="16"/>
  <c r="L44" i="16"/>
  <c r="L45" i="17"/>
  <c r="K44" i="17"/>
  <c r="K46" i="9"/>
  <c r="L47" i="9"/>
  <c r="I66" i="19"/>
  <c r="J65" i="19"/>
  <c r="H67" i="19"/>
  <c r="I67" i="8" l="1"/>
  <c r="H68" i="8" s="1"/>
  <c r="J66" i="8"/>
  <c r="I67" i="4"/>
  <c r="H68" i="4" s="1"/>
  <c r="J66" i="4"/>
  <c r="J66" i="6"/>
  <c r="I67" i="6"/>
  <c r="H68" i="6" s="1"/>
  <c r="I68" i="7"/>
  <c r="H69" i="7" s="1"/>
  <c r="J67" i="7"/>
  <c r="L44" i="17"/>
  <c r="K43" i="17"/>
  <c r="L47" i="11"/>
  <c r="K46" i="11"/>
  <c r="K44" i="10"/>
  <c r="L45" i="10"/>
  <c r="L46" i="15"/>
  <c r="K45" i="15"/>
  <c r="K45" i="9"/>
  <c r="L46" i="9"/>
  <c r="L43" i="16"/>
  <c r="K42" i="16"/>
  <c r="L45" i="12"/>
  <c r="K44" i="12"/>
  <c r="K41" i="13"/>
  <c r="L42" i="13"/>
  <c r="K42" i="18"/>
  <c r="L43" i="18"/>
  <c r="I67" i="19"/>
  <c r="H68" i="19"/>
  <c r="J66" i="19"/>
  <c r="J68" i="7" l="1"/>
  <c r="I69" i="7"/>
  <c r="H70" i="7"/>
  <c r="J67" i="4"/>
  <c r="I68" i="4"/>
  <c r="H69" i="4"/>
  <c r="I68" i="6"/>
  <c r="H69" i="6"/>
  <c r="J67" i="6"/>
  <c r="J67" i="8"/>
  <c r="I68" i="8"/>
  <c r="H69" i="8" s="1"/>
  <c r="L44" i="12"/>
  <c r="K43" i="12"/>
  <c r="K44" i="15"/>
  <c r="L45" i="15"/>
  <c r="K40" i="13"/>
  <c r="L41" i="13"/>
  <c r="K44" i="9"/>
  <c r="L45" i="9"/>
  <c r="L42" i="16"/>
  <c r="K41" i="16"/>
  <c r="K42" i="17"/>
  <c r="L43" i="17"/>
  <c r="L46" i="11"/>
  <c r="K45" i="11"/>
  <c r="L42" i="18"/>
  <c r="K41" i="18"/>
  <c r="K43" i="10"/>
  <c r="L44" i="10"/>
  <c r="I68" i="19"/>
  <c r="J67" i="19"/>
  <c r="H69" i="19"/>
  <c r="I69" i="8" l="1"/>
  <c r="H70" i="8"/>
  <c r="J68" i="8"/>
  <c r="J69" i="7"/>
  <c r="I70" i="7"/>
  <c r="H71" i="7"/>
  <c r="J68" i="4"/>
  <c r="I69" i="4"/>
  <c r="H70" i="4" s="1"/>
  <c r="J68" i="6"/>
  <c r="I69" i="6"/>
  <c r="H70" i="6" s="1"/>
  <c r="L45" i="11"/>
  <c r="K44" i="11"/>
  <c r="K42" i="12"/>
  <c r="L43" i="12"/>
  <c r="L41" i="18"/>
  <c r="K40" i="18"/>
  <c r="K41" i="17"/>
  <c r="L42" i="17"/>
  <c r="K43" i="9"/>
  <c r="L44" i="9"/>
  <c r="L44" i="15"/>
  <c r="K43" i="15"/>
  <c r="K40" i="16"/>
  <c r="L41" i="16"/>
  <c r="L43" i="10"/>
  <c r="K42" i="10"/>
  <c r="L40" i="13"/>
  <c r="K39" i="13"/>
  <c r="I69" i="19"/>
  <c r="J68" i="19"/>
  <c r="H70" i="19"/>
  <c r="J69" i="4" l="1"/>
  <c r="I70" i="4"/>
  <c r="H71" i="4" s="1"/>
  <c r="I70" i="6"/>
  <c r="H71" i="6" s="1"/>
  <c r="J69" i="6"/>
  <c r="I70" i="8"/>
  <c r="H71" i="8"/>
  <c r="J69" i="8"/>
  <c r="J70" i="7"/>
  <c r="I71" i="7"/>
  <c r="H72" i="7"/>
  <c r="K41" i="10"/>
  <c r="L42" i="10"/>
  <c r="K39" i="18"/>
  <c r="L40" i="18"/>
  <c r="L44" i="11"/>
  <c r="K43" i="11"/>
  <c r="K42" i="9"/>
  <c r="L43" i="9"/>
  <c r="L39" i="13"/>
  <c r="K38" i="13"/>
  <c r="K42" i="15"/>
  <c r="L43" i="15"/>
  <c r="K39" i="16"/>
  <c r="L40" i="16"/>
  <c r="L41" i="17"/>
  <c r="K40" i="17"/>
  <c r="L42" i="12"/>
  <c r="K41" i="12"/>
  <c r="I70" i="19"/>
  <c r="H71" i="19"/>
  <c r="J69" i="19"/>
  <c r="I71" i="6" l="1"/>
  <c r="H72" i="6"/>
  <c r="J70" i="6"/>
  <c r="H72" i="4"/>
  <c r="J70" i="4"/>
  <c r="I71" i="4"/>
  <c r="I72" i="7"/>
  <c r="H73" i="7"/>
  <c r="J71" i="7"/>
  <c r="J70" i="8"/>
  <c r="I71" i="8"/>
  <c r="H72" i="8"/>
  <c r="L42" i="15"/>
  <c r="K41" i="15"/>
  <c r="L40" i="17"/>
  <c r="K39" i="17"/>
  <c r="L41" i="12"/>
  <c r="K40" i="12"/>
  <c r="K38" i="16"/>
  <c r="L39" i="16"/>
  <c r="K41" i="9"/>
  <c r="L42" i="9"/>
  <c r="K38" i="18"/>
  <c r="L39" i="18"/>
  <c r="K37" i="13"/>
  <c r="L38" i="13"/>
  <c r="L43" i="11"/>
  <c r="K42" i="11"/>
  <c r="K40" i="10"/>
  <c r="L41" i="10"/>
  <c r="I71" i="19"/>
  <c r="H72" i="19"/>
  <c r="J70" i="19"/>
  <c r="J72" i="7" l="1"/>
  <c r="I73" i="7"/>
  <c r="H74" i="7"/>
  <c r="J71" i="8"/>
  <c r="I72" i="8"/>
  <c r="H73" i="8"/>
  <c r="J71" i="4"/>
  <c r="I72" i="4"/>
  <c r="H73" i="4" s="1"/>
  <c r="J71" i="6"/>
  <c r="I72" i="6"/>
  <c r="H73" i="6" s="1"/>
  <c r="L42" i="11"/>
  <c r="K41" i="11"/>
  <c r="K40" i="15"/>
  <c r="L41" i="15"/>
  <c r="K38" i="17"/>
  <c r="L39" i="17"/>
  <c r="K40" i="9"/>
  <c r="L41" i="9"/>
  <c r="K39" i="12"/>
  <c r="L40" i="12"/>
  <c r="K39" i="10"/>
  <c r="L40" i="10"/>
  <c r="K36" i="13"/>
  <c r="L37" i="13"/>
  <c r="L38" i="18"/>
  <c r="K37" i="18"/>
  <c r="L38" i="16"/>
  <c r="K37" i="16"/>
  <c r="I72" i="19"/>
  <c r="J71" i="19"/>
  <c r="H73" i="19"/>
  <c r="J72" i="4" l="1"/>
  <c r="I73" i="4"/>
  <c r="H74" i="4"/>
  <c r="H74" i="6"/>
  <c r="J72" i="6"/>
  <c r="I73" i="6"/>
  <c r="J73" i="7"/>
  <c r="I74" i="7"/>
  <c r="H75" i="7" s="1"/>
  <c r="I73" i="8"/>
  <c r="H74" i="8"/>
  <c r="J72" i="8"/>
  <c r="L36" i="13"/>
  <c r="K35" i="13"/>
  <c r="L41" i="11"/>
  <c r="K40" i="11"/>
  <c r="L37" i="16"/>
  <c r="K36" i="16"/>
  <c r="L39" i="10"/>
  <c r="K38" i="10"/>
  <c r="K37" i="17"/>
  <c r="L38" i="17"/>
  <c r="L37" i="18"/>
  <c r="K36" i="18"/>
  <c r="L39" i="12"/>
  <c r="K38" i="12"/>
  <c r="K39" i="9"/>
  <c r="L40" i="9"/>
  <c r="L40" i="15"/>
  <c r="K39" i="15"/>
  <c r="I73" i="19"/>
  <c r="H74" i="19"/>
  <c r="J72" i="19"/>
  <c r="I75" i="7" l="1"/>
  <c r="H76" i="7"/>
  <c r="J74" i="7"/>
  <c r="H75" i="6"/>
  <c r="J73" i="6"/>
  <c r="I74" i="6"/>
  <c r="I74" i="8"/>
  <c r="H75" i="8"/>
  <c r="J73" i="8"/>
  <c r="J73" i="4"/>
  <c r="I74" i="4"/>
  <c r="H75" i="4"/>
  <c r="K38" i="15"/>
  <c r="L39" i="15"/>
  <c r="L38" i="10"/>
  <c r="K37" i="10"/>
  <c r="L40" i="11"/>
  <c r="K39" i="11"/>
  <c r="K34" i="13"/>
  <c r="L35" i="13"/>
  <c r="K37" i="12"/>
  <c r="L38" i="12"/>
  <c r="K35" i="18"/>
  <c r="L36" i="18"/>
  <c r="K35" i="16"/>
  <c r="L36" i="16"/>
  <c r="K38" i="9"/>
  <c r="L39" i="9"/>
  <c r="L37" i="17"/>
  <c r="K36" i="17"/>
  <c r="I74" i="19"/>
  <c r="H75" i="19"/>
  <c r="J73" i="19"/>
  <c r="J74" i="4" l="1"/>
  <c r="I75" i="4"/>
  <c r="H76" i="4" s="1"/>
  <c r="J74" i="8"/>
  <c r="I75" i="8"/>
  <c r="H76" i="8"/>
  <c r="I75" i="6"/>
  <c r="H76" i="6"/>
  <c r="J74" i="6"/>
  <c r="I76" i="7"/>
  <c r="H77" i="7"/>
  <c r="J75" i="7"/>
  <c r="K34" i="18"/>
  <c r="L35" i="18"/>
  <c r="L36" i="17"/>
  <c r="K35" i="17"/>
  <c r="K36" i="10"/>
  <c r="L37" i="10"/>
  <c r="K37" i="9"/>
  <c r="L38" i="9"/>
  <c r="L34" i="13"/>
  <c r="K33" i="13"/>
  <c r="K38" i="11"/>
  <c r="L39" i="11"/>
  <c r="L35" i="16"/>
  <c r="K34" i="16"/>
  <c r="L37" i="12"/>
  <c r="K36" i="12"/>
  <c r="L38" i="15"/>
  <c r="K37" i="15"/>
  <c r="I75" i="19"/>
  <c r="H76" i="19"/>
  <c r="J74" i="19"/>
  <c r="J75" i="4" l="1"/>
  <c r="I76" i="4"/>
  <c r="H77" i="4"/>
  <c r="J75" i="8"/>
  <c r="I76" i="8"/>
  <c r="H77" i="8"/>
  <c r="H77" i="6"/>
  <c r="J75" i="6"/>
  <c r="I76" i="6"/>
  <c r="I77" i="7"/>
  <c r="H78" i="7"/>
  <c r="J76" i="7"/>
  <c r="L34" i="16"/>
  <c r="K33" i="16"/>
  <c r="K34" i="17"/>
  <c r="L35" i="17"/>
  <c r="K36" i="15"/>
  <c r="L37" i="15"/>
  <c r="K32" i="13"/>
  <c r="L33" i="13"/>
  <c r="K36" i="9"/>
  <c r="L37" i="9"/>
  <c r="L36" i="12"/>
  <c r="K35" i="12"/>
  <c r="L38" i="11"/>
  <c r="K37" i="11"/>
  <c r="L36" i="10"/>
  <c r="K35" i="10"/>
  <c r="L34" i="18"/>
  <c r="K33" i="18"/>
  <c r="I76" i="19"/>
  <c r="J75" i="19"/>
  <c r="H77" i="19"/>
  <c r="J77" i="7" l="1"/>
  <c r="I78" i="7"/>
  <c r="H79" i="7"/>
  <c r="H78" i="6"/>
  <c r="J76" i="6"/>
  <c r="I77" i="6"/>
  <c r="J76" i="4"/>
  <c r="I77" i="4"/>
  <c r="H78" i="4" s="1"/>
  <c r="I77" i="8"/>
  <c r="H78" i="8"/>
  <c r="J76" i="8"/>
  <c r="L33" i="18"/>
  <c r="K32" i="18"/>
  <c r="L35" i="12"/>
  <c r="K34" i="12"/>
  <c r="L35" i="10"/>
  <c r="K34" i="10"/>
  <c r="K32" i="16"/>
  <c r="L33" i="16"/>
  <c r="L36" i="15"/>
  <c r="K35" i="15"/>
  <c r="K33" i="17"/>
  <c r="L34" i="17"/>
  <c r="L37" i="11"/>
  <c r="K36" i="11"/>
  <c r="L36" i="9"/>
  <c r="K35" i="9"/>
  <c r="L32" i="13"/>
  <c r="K31" i="13"/>
  <c r="I77" i="19"/>
  <c r="H78" i="19"/>
  <c r="J76" i="19"/>
  <c r="J77" i="4" l="1"/>
  <c r="I78" i="4"/>
  <c r="H79" i="4" s="1"/>
  <c r="I79" i="7"/>
  <c r="H80" i="7" s="1"/>
  <c r="J78" i="7"/>
  <c r="I78" i="6"/>
  <c r="H79" i="6"/>
  <c r="J77" i="6"/>
  <c r="I78" i="8"/>
  <c r="H79" i="8"/>
  <c r="J77" i="8"/>
  <c r="K34" i="9"/>
  <c r="L35" i="9"/>
  <c r="L34" i="10"/>
  <c r="K33" i="10"/>
  <c r="K33" i="12"/>
  <c r="L34" i="12"/>
  <c r="L33" i="17"/>
  <c r="K32" i="17"/>
  <c r="K30" i="13"/>
  <c r="L31" i="13"/>
  <c r="K35" i="11"/>
  <c r="L36" i="11"/>
  <c r="K34" i="15"/>
  <c r="L35" i="15"/>
  <c r="K31" i="18"/>
  <c r="L32" i="18"/>
  <c r="K31" i="16"/>
  <c r="L32" i="16"/>
  <c r="I78" i="19"/>
  <c r="H79" i="19"/>
  <c r="J77" i="19"/>
  <c r="I80" i="7" l="1"/>
  <c r="H81" i="7"/>
  <c r="J79" i="7"/>
  <c r="H80" i="4"/>
  <c r="J78" i="4"/>
  <c r="I79" i="4"/>
  <c r="J78" i="8"/>
  <c r="I79" i="8"/>
  <c r="H80" i="8" s="1"/>
  <c r="I79" i="6"/>
  <c r="H80" i="6"/>
  <c r="J78" i="6"/>
  <c r="L32" i="17"/>
  <c r="K31" i="17"/>
  <c r="K32" i="10"/>
  <c r="L33" i="10"/>
  <c r="K30" i="18"/>
  <c r="L31" i="18"/>
  <c r="K34" i="11"/>
  <c r="L35" i="11"/>
  <c r="L31" i="16"/>
  <c r="K30" i="16"/>
  <c r="L34" i="15"/>
  <c r="K33" i="15"/>
  <c r="L30" i="13"/>
  <c r="K29" i="13"/>
  <c r="K32" i="12"/>
  <c r="L33" i="12"/>
  <c r="K33" i="9"/>
  <c r="L34" i="9"/>
  <c r="I79" i="19"/>
  <c r="H80" i="19"/>
  <c r="J78" i="19"/>
  <c r="J79" i="8" l="1"/>
  <c r="I80" i="8"/>
  <c r="H81" i="8"/>
  <c r="J79" i="4"/>
  <c r="I80" i="4"/>
  <c r="H81" i="4"/>
  <c r="H81" i="6"/>
  <c r="J79" i="6"/>
  <c r="I80" i="6"/>
  <c r="I81" i="7"/>
  <c r="H82" i="7"/>
  <c r="J80" i="7"/>
  <c r="L30" i="16"/>
  <c r="K29" i="16"/>
  <c r="K33" i="11"/>
  <c r="L34" i="11"/>
  <c r="L29" i="13"/>
  <c r="K28" i="13"/>
  <c r="K32" i="9"/>
  <c r="L33" i="9"/>
  <c r="L32" i="10"/>
  <c r="K31" i="10"/>
  <c r="K32" i="15"/>
  <c r="L33" i="15"/>
  <c r="K30" i="17"/>
  <c r="L31" i="17"/>
  <c r="L32" i="12"/>
  <c r="K31" i="12"/>
  <c r="L30" i="18"/>
  <c r="K29" i="18"/>
  <c r="I80" i="19"/>
  <c r="H81" i="19" s="1"/>
  <c r="J79" i="19"/>
  <c r="J81" i="7" l="1"/>
  <c r="I82" i="7"/>
  <c r="H83" i="7"/>
  <c r="I81" i="8"/>
  <c r="H82" i="8" s="1"/>
  <c r="J80" i="8"/>
  <c r="J80" i="4"/>
  <c r="I81" i="4"/>
  <c r="H82" i="4" s="1"/>
  <c r="J80" i="6"/>
  <c r="I81" i="6"/>
  <c r="H82" i="6" s="1"/>
  <c r="K29" i="17"/>
  <c r="L30" i="17"/>
  <c r="K28" i="16"/>
  <c r="L29" i="16"/>
  <c r="K31" i="9"/>
  <c r="L32" i="9"/>
  <c r="L33" i="11"/>
  <c r="K32" i="11"/>
  <c r="L29" i="18"/>
  <c r="K28" i="18"/>
  <c r="K30" i="12"/>
  <c r="L31" i="12"/>
  <c r="L31" i="10"/>
  <c r="K30" i="10"/>
  <c r="L28" i="13"/>
  <c r="K27" i="13"/>
  <c r="L32" i="15"/>
  <c r="K31" i="15"/>
  <c r="I81" i="19"/>
  <c r="H82" i="19"/>
  <c r="J80" i="19"/>
  <c r="I82" i="8" l="1"/>
  <c r="H83" i="8"/>
  <c r="J81" i="8"/>
  <c r="H83" i="4"/>
  <c r="J81" i="4"/>
  <c r="I82" i="4"/>
  <c r="H83" i="6"/>
  <c r="J81" i="6"/>
  <c r="I82" i="6"/>
  <c r="I83" i="7"/>
  <c r="H84" i="7"/>
  <c r="J82" i="7"/>
  <c r="K29" i="10"/>
  <c r="L30" i="10"/>
  <c r="K26" i="13"/>
  <c r="L27" i="13"/>
  <c r="K30" i="15"/>
  <c r="L31" i="15"/>
  <c r="K27" i="18"/>
  <c r="L28" i="18"/>
  <c r="L31" i="9"/>
  <c r="K30" i="9"/>
  <c r="L29" i="17"/>
  <c r="K28" i="17"/>
  <c r="K31" i="11"/>
  <c r="L32" i="11"/>
  <c r="L30" i="12"/>
  <c r="K29" i="12"/>
  <c r="K27" i="16"/>
  <c r="L28" i="16"/>
  <c r="I82" i="19"/>
  <c r="H83" i="19"/>
  <c r="J81" i="19"/>
  <c r="I84" i="7" l="1"/>
  <c r="H85" i="7"/>
  <c r="J83" i="7"/>
  <c r="J82" i="8"/>
  <c r="I83" i="8"/>
  <c r="H84" i="8"/>
  <c r="J82" i="4"/>
  <c r="I83" i="4"/>
  <c r="H84" i="4" s="1"/>
  <c r="I83" i="6"/>
  <c r="H84" i="6"/>
  <c r="J82" i="6"/>
  <c r="L28" i="17"/>
  <c r="K27" i="17"/>
  <c r="K29" i="9"/>
  <c r="L30" i="9"/>
  <c r="K30" i="11"/>
  <c r="L31" i="11"/>
  <c r="L30" i="15"/>
  <c r="K29" i="15"/>
  <c r="K28" i="12"/>
  <c r="L29" i="12"/>
  <c r="L27" i="16"/>
  <c r="K26" i="16"/>
  <c r="K26" i="18"/>
  <c r="L27" i="18"/>
  <c r="K25" i="13"/>
  <c r="L26" i="13"/>
  <c r="K28" i="10"/>
  <c r="L29" i="10"/>
  <c r="I83" i="19"/>
  <c r="H84" i="19"/>
  <c r="J82" i="19"/>
  <c r="J83" i="4" l="1"/>
  <c r="I84" i="4"/>
  <c r="H85" i="4" s="1"/>
  <c r="J83" i="8"/>
  <c r="I84" i="8"/>
  <c r="H85" i="8"/>
  <c r="I85" i="7"/>
  <c r="H86" i="7"/>
  <c r="J84" i="7"/>
  <c r="J83" i="6"/>
  <c r="I84" i="6"/>
  <c r="H85" i="6" s="1"/>
  <c r="K27" i="12"/>
  <c r="L28" i="12"/>
  <c r="K27" i="10"/>
  <c r="L28" i="10"/>
  <c r="L26" i="18"/>
  <c r="K25" i="18"/>
  <c r="L30" i="11"/>
  <c r="K29" i="11"/>
  <c r="K28" i="9"/>
  <c r="L29" i="9"/>
  <c r="L26" i="16"/>
  <c r="K25" i="16"/>
  <c r="K28" i="15"/>
  <c r="L29" i="15"/>
  <c r="L27" i="17"/>
  <c r="K26" i="17"/>
  <c r="K24" i="13"/>
  <c r="L25" i="13"/>
  <c r="I84" i="19"/>
  <c r="J83" i="19"/>
  <c r="H85" i="19"/>
  <c r="J84" i="6" l="1"/>
  <c r="I85" i="6"/>
  <c r="H86" i="6" s="1"/>
  <c r="H86" i="4"/>
  <c r="J84" i="4"/>
  <c r="I85" i="4"/>
  <c r="J85" i="7"/>
  <c r="H87" i="7"/>
  <c r="I86" i="7"/>
  <c r="I85" i="8"/>
  <c r="H86" i="8"/>
  <c r="J84" i="8"/>
  <c r="L28" i="15"/>
  <c r="K27" i="15"/>
  <c r="K24" i="16"/>
  <c r="L25" i="16"/>
  <c r="L25" i="18"/>
  <c r="K24" i="18"/>
  <c r="L24" i="13"/>
  <c r="K23" i="13"/>
  <c r="L28" i="9"/>
  <c r="K27" i="9"/>
  <c r="K26" i="12"/>
  <c r="L27" i="12"/>
  <c r="L26" i="17"/>
  <c r="K25" i="17"/>
  <c r="L29" i="11"/>
  <c r="K28" i="11"/>
  <c r="L27" i="10"/>
  <c r="K26" i="10"/>
  <c r="I85" i="19"/>
  <c r="J84" i="19"/>
  <c r="H86" i="19"/>
  <c r="I86" i="6" l="1"/>
  <c r="H87" i="6"/>
  <c r="J85" i="6"/>
  <c r="I87" i="7"/>
  <c r="H88" i="7" s="1"/>
  <c r="J86" i="7"/>
  <c r="J85" i="4"/>
  <c r="I86" i="4"/>
  <c r="H87" i="4" s="1"/>
  <c r="I86" i="8"/>
  <c r="H87" i="8"/>
  <c r="J85" i="8"/>
  <c r="K25" i="10"/>
  <c r="L26" i="10"/>
  <c r="K26" i="15"/>
  <c r="L27" i="15"/>
  <c r="L27" i="9"/>
  <c r="K26" i="9"/>
  <c r="L28" i="11"/>
  <c r="K27" i="11"/>
  <c r="L23" i="13"/>
  <c r="K22" i="13"/>
  <c r="K25" i="12"/>
  <c r="L26" i="12"/>
  <c r="K24" i="17"/>
  <c r="L25" i="17"/>
  <c r="K23" i="18"/>
  <c r="L24" i="18"/>
  <c r="K23" i="16"/>
  <c r="L24" i="16"/>
  <c r="I86" i="19"/>
  <c r="H87" i="19"/>
  <c r="J85" i="19"/>
  <c r="I88" i="7" l="1"/>
  <c r="J87" i="7"/>
  <c r="H89" i="7"/>
  <c r="J86" i="4"/>
  <c r="I87" i="4"/>
  <c r="H88" i="4"/>
  <c r="J86" i="8"/>
  <c r="I87" i="8"/>
  <c r="H88" i="8" s="1"/>
  <c r="I87" i="6"/>
  <c r="J86" i="6"/>
  <c r="H88" i="6"/>
  <c r="K24" i="12"/>
  <c r="L25" i="12"/>
  <c r="L22" i="13"/>
  <c r="K21" i="13"/>
  <c r="K26" i="11"/>
  <c r="L27" i="11"/>
  <c r="K22" i="18"/>
  <c r="L23" i="18"/>
  <c r="L26" i="15"/>
  <c r="K25" i="15"/>
  <c r="L26" i="9"/>
  <c r="K25" i="9"/>
  <c r="L23" i="16"/>
  <c r="K22" i="16"/>
  <c r="K23" i="17"/>
  <c r="L24" i="17"/>
  <c r="K24" i="10"/>
  <c r="L25" i="10"/>
  <c r="I87" i="19"/>
  <c r="H88" i="19"/>
  <c r="J86" i="19"/>
  <c r="I88" i="8" l="1"/>
  <c r="J87" i="8"/>
  <c r="H89" i="8"/>
  <c r="H89" i="6"/>
  <c r="J87" i="6"/>
  <c r="I88" i="6"/>
  <c r="I89" i="7"/>
  <c r="H90" i="7" s="1"/>
  <c r="J88" i="7"/>
  <c r="J87" i="4"/>
  <c r="I88" i="4"/>
  <c r="H89" i="4" s="1"/>
  <c r="L22" i="16"/>
  <c r="K21" i="16"/>
  <c r="L24" i="10"/>
  <c r="K23" i="10"/>
  <c r="K25" i="11"/>
  <c r="L26" i="11"/>
  <c r="L24" i="12"/>
  <c r="K23" i="12"/>
  <c r="L25" i="9"/>
  <c r="K24" i="9"/>
  <c r="K24" i="15"/>
  <c r="L25" i="15"/>
  <c r="K20" i="13"/>
  <c r="L21" i="13"/>
  <c r="L23" i="17"/>
  <c r="K22" i="17"/>
  <c r="L22" i="18"/>
  <c r="K21" i="18"/>
  <c r="I88" i="19"/>
  <c r="J87" i="19"/>
  <c r="H89" i="19"/>
  <c r="J89" i="7" l="1"/>
  <c r="I90" i="7"/>
  <c r="H91" i="7" s="1"/>
  <c r="H90" i="4"/>
  <c r="J88" i="4"/>
  <c r="I89" i="4"/>
  <c r="I89" i="6"/>
  <c r="H90" i="6" s="1"/>
  <c r="J88" i="6"/>
  <c r="I89" i="8"/>
  <c r="H90" i="8" s="1"/>
  <c r="J88" i="8"/>
  <c r="K21" i="17"/>
  <c r="L22" i="17"/>
  <c r="L21" i="18"/>
  <c r="K20" i="18"/>
  <c r="L24" i="9"/>
  <c r="K23" i="9"/>
  <c r="K22" i="10"/>
  <c r="L23" i="10"/>
  <c r="L20" i="13"/>
  <c r="K19" i="13"/>
  <c r="L25" i="11"/>
  <c r="K24" i="11"/>
  <c r="K22" i="12"/>
  <c r="L23" i="12"/>
  <c r="K20" i="16"/>
  <c r="L21" i="16"/>
  <c r="L24" i="15"/>
  <c r="K23" i="15"/>
  <c r="I89" i="19"/>
  <c r="J88" i="19"/>
  <c r="H90" i="19"/>
  <c r="I90" i="8" l="1"/>
  <c r="H91" i="8" s="1"/>
  <c r="J89" i="8"/>
  <c r="H91" i="6"/>
  <c r="J89" i="6"/>
  <c r="I90" i="6"/>
  <c r="I91" i="7"/>
  <c r="H92" i="7" s="1"/>
  <c r="J90" i="7"/>
  <c r="J89" i="4"/>
  <c r="I90" i="4"/>
  <c r="H91" i="4" s="1"/>
  <c r="K23" i="11"/>
  <c r="L24" i="11"/>
  <c r="K18" i="13"/>
  <c r="L19" i="13"/>
  <c r="K19" i="18"/>
  <c r="L20" i="18"/>
  <c r="K19" i="16"/>
  <c r="L20" i="16"/>
  <c r="L22" i="10"/>
  <c r="K21" i="10"/>
  <c r="K20" i="17"/>
  <c r="L21" i="17"/>
  <c r="K22" i="15"/>
  <c r="L23" i="15"/>
  <c r="K22" i="9"/>
  <c r="L23" i="9"/>
  <c r="K21" i="12"/>
  <c r="L22" i="12"/>
  <c r="I90" i="19"/>
  <c r="H91" i="19"/>
  <c r="J89" i="19"/>
  <c r="I92" i="7" l="1"/>
  <c r="J91" i="7"/>
  <c r="H93" i="7"/>
  <c r="J90" i="4"/>
  <c r="I91" i="4"/>
  <c r="H92" i="4"/>
  <c r="I91" i="8"/>
  <c r="H92" i="8" s="1"/>
  <c r="J90" i="8"/>
  <c r="I91" i="6"/>
  <c r="J90" i="6"/>
  <c r="H92" i="6"/>
  <c r="L19" i="16"/>
  <c r="K18" i="16"/>
  <c r="K21" i="9"/>
  <c r="L22" i="9"/>
  <c r="L20" i="17"/>
  <c r="K19" i="17"/>
  <c r="K18" i="18"/>
  <c r="L19" i="18"/>
  <c r="L18" i="13"/>
  <c r="K17" i="13"/>
  <c r="L21" i="10"/>
  <c r="K20" i="10"/>
  <c r="L21" i="12"/>
  <c r="K20" i="12"/>
  <c r="L22" i="15"/>
  <c r="K21" i="15"/>
  <c r="K22" i="11"/>
  <c r="L23" i="11"/>
  <c r="I91" i="19"/>
  <c r="H92" i="19"/>
  <c r="J90" i="19"/>
  <c r="I92" i="8" l="1"/>
  <c r="J91" i="8"/>
  <c r="H93" i="8"/>
  <c r="H93" i="6"/>
  <c r="J91" i="6"/>
  <c r="I92" i="6"/>
  <c r="I93" i="7"/>
  <c r="H94" i="7" s="1"/>
  <c r="J92" i="7"/>
  <c r="J91" i="4"/>
  <c r="I92" i="4"/>
  <c r="H93" i="4" s="1"/>
  <c r="K16" i="13"/>
  <c r="L17" i="13"/>
  <c r="L18" i="16"/>
  <c r="K17" i="16"/>
  <c r="K20" i="15"/>
  <c r="L21" i="15"/>
  <c r="L19" i="17"/>
  <c r="K18" i="17"/>
  <c r="L22" i="11"/>
  <c r="K21" i="11"/>
  <c r="K19" i="12"/>
  <c r="L20" i="12"/>
  <c r="L20" i="10"/>
  <c r="K19" i="10"/>
  <c r="L18" i="18"/>
  <c r="K17" i="18"/>
  <c r="L21" i="9"/>
  <c r="K20" i="9"/>
  <c r="I92" i="19"/>
  <c r="J91" i="19"/>
  <c r="H93" i="19"/>
  <c r="I94" i="7" l="1"/>
  <c r="J93" i="7"/>
  <c r="H95" i="7"/>
  <c r="I93" i="4"/>
  <c r="H94" i="4" s="1"/>
  <c r="J92" i="4"/>
  <c r="I93" i="6"/>
  <c r="H94" i="6" s="1"/>
  <c r="J92" i="6"/>
  <c r="I93" i="8"/>
  <c r="H94" i="8" s="1"/>
  <c r="J92" i="8"/>
  <c r="L20" i="9"/>
  <c r="K19" i="9"/>
  <c r="L21" i="11"/>
  <c r="K20" i="11"/>
  <c r="K18" i="10"/>
  <c r="L19" i="10"/>
  <c r="L18" i="17"/>
  <c r="K17" i="17"/>
  <c r="L16" i="13"/>
  <c r="K15" i="13"/>
  <c r="L17" i="18"/>
  <c r="K16" i="18"/>
  <c r="K16" i="16"/>
  <c r="L17" i="16"/>
  <c r="K18" i="12"/>
  <c r="L19" i="12"/>
  <c r="L20" i="15"/>
  <c r="K19" i="15"/>
  <c r="I93" i="19"/>
  <c r="H94" i="19"/>
  <c r="J92" i="19"/>
  <c r="J93" i="8" l="1"/>
  <c r="I94" i="8"/>
  <c r="H95" i="8"/>
  <c r="H95" i="4"/>
  <c r="I94" i="4"/>
  <c r="J93" i="4"/>
  <c r="J93" i="6"/>
  <c r="H95" i="6"/>
  <c r="I94" i="6"/>
  <c r="J94" i="7"/>
  <c r="I95" i="7"/>
  <c r="H96" i="7"/>
  <c r="K14" i="13"/>
  <c r="L15" i="13"/>
  <c r="L19" i="9"/>
  <c r="K18" i="9"/>
  <c r="K18" i="15"/>
  <c r="L19" i="15"/>
  <c r="K19" i="11"/>
  <c r="L20" i="11"/>
  <c r="K15" i="16"/>
  <c r="L16" i="16"/>
  <c r="K17" i="10"/>
  <c r="L18" i="10"/>
  <c r="K15" i="18"/>
  <c r="L16" i="18"/>
  <c r="K16" i="17"/>
  <c r="L17" i="17"/>
  <c r="K17" i="12"/>
  <c r="L18" i="12"/>
  <c r="I94" i="19"/>
  <c r="J93" i="19"/>
  <c r="H95" i="19"/>
  <c r="I95" i="6" l="1"/>
  <c r="H96" i="6"/>
  <c r="J94" i="6"/>
  <c r="H96" i="8"/>
  <c r="J94" i="8"/>
  <c r="I95" i="8"/>
  <c r="J95" i="7"/>
  <c r="I96" i="7"/>
  <c r="H97" i="7" s="1"/>
  <c r="I95" i="4"/>
  <c r="J94" i="4"/>
  <c r="H96" i="4"/>
  <c r="L18" i="9"/>
  <c r="K17" i="9"/>
  <c r="K14" i="18"/>
  <c r="L15" i="18"/>
  <c r="K18" i="11"/>
  <c r="L19" i="11"/>
  <c r="K16" i="12"/>
  <c r="L17" i="12"/>
  <c r="K15" i="17"/>
  <c r="L16" i="17"/>
  <c r="L17" i="10"/>
  <c r="K16" i="10"/>
  <c r="L15" i="16"/>
  <c r="K14" i="16"/>
  <c r="L18" i="15"/>
  <c r="K17" i="15"/>
  <c r="L14" i="13"/>
  <c r="K13" i="13"/>
  <c r="I95" i="19"/>
  <c r="H96" i="19"/>
  <c r="J94" i="19"/>
  <c r="I97" i="7" l="1"/>
  <c r="J96" i="7"/>
  <c r="H98" i="7"/>
  <c r="I96" i="8"/>
  <c r="H97" i="8" s="1"/>
  <c r="J95" i="8"/>
  <c r="J95" i="4"/>
  <c r="H97" i="4"/>
  <c r="I96" i="4"/>
  <c r="H97" i="6"/>
  <c r="I96" i="6"/>
  <c r="J95" i="6"/>
  <c r="L16" i="10"/>
  <c r="K15" i="10"/>
  <c r="L13" i="13"/>
  <c r="K12" i="13"/>
  <c r="L14" i="16"/>
  <c r="K13" i="16"/>
  <c r="L15" i="17"/>
  <c r="K14" i="17"/>
  <c r="K17" i="11"/>
  <c r="L18" i="11"/>
  <c r="L14" i="18"/>
  <c r="K13" i="18"/>
  <c r="K16" i="15"/>
  <c r="L17" i="15"/>
  <c r="L17" i="9"/>
  <c r="K16" i="9"/>
  <c r="K15" i="12"/>
  <c r="L16" i="12"/>
  <c r="J95" i="19"/>
  <c r="I96" i="19"/>
  <c r="H97" i="19"/>
  <c r="I97" i="8" l="1"/>
  <c r="H98" i="8" s="1"/>
  <c r="J96" i="8"/>
  <c r="H98" i="4"/>
  <c r="J96" i="4"/>
  <c r="I97" i="4"/>
  <c r="I98" i="7"/>
  <c r="H99" i="7" s="1"/>
  <c r="J97" i="7"/>
  <c r="I97" i="6"/>
  <c r="H98" i="6" s="1"/>
  <c r="J96" i="6"/>
  <c r="K12" i="16"/>
  <c r="L13" i="16"/>
  <c r="K14" i="12"/>
  <c r="L15" i="12"/>
  <c r="L12" i="13"/>
  <c r="K11" i="13"/>
  <c r="K14" i="10"/>
  <c r="L15" i="10"/>
  <c r="L13" i="18"/>
  <c r="K12" i="18"/>
  <c r="K13" i="17"/>
  <c r="L14" i="17"/>
  <c r="L16" i="9"/>
  <c r="K15" i="9"/>
  <c r="L16" i="15"/>
  <c r="K15" i="15"/>
  <c r="L17" i="11"/>
  <c r="K16" i="11"/>
  <c r="I97" i="19"/>
  <c r="H98" i="19"/>
  <c r="J96" i="19"/>
  <c r="J97" i="6" l="1"/>
  <c r="I98" i="6"/>
  <c r="H99" i="6" s="1"/>
  <c r="I99" i="7"/>
  <c r="H100" i="7" s="1"/>
  <c r="J98" i="7"/>
  <c r="I98" i="8"/>
  <c r="H99" i="8" s="1"/>
  <c r="J97" i="8"/>
  <c r="I98" i="4"/>
  <c r="H99" i="4" s="1"/>
  <c r="J97" i="4"/>
  <c r="K14" i="9"/>
  <c r="L15" i="9"/>
  <c r="K12" i="17"/>
  <c r="L13" i="17"/>
  <c r="K11" i="18"/>
  <c r="L12" i="18"/>
  <c r="K10" i="13"/>
  <c r="L11" i="13"/>
  <c r="L16" i="11"/>
  <c r="K15" i="11"/>
  <c r="K13" i="10"/>
  <c r="L14" i="10"/>
  <c r="K11" i="16"/>
  <c r="L12" i="16"/>
  <c r="K14" i="15"/>
  <c r="L15" i="15"/>
  <c r="K13" i="12"/>
  <c r="L14" i="12"/>
  <c r="I98" i="19"/>
  <c r="H99" i="19"/>
  <c r="J97" i="19"/>
  <c r="J98" i="4" l="1"/>
  <c r="I99" i="4"/>
  <c r="H100" i="4"/>
  <c r="H101" i="7"/>
  <c r="I100" i="7"/>
  <c r="J99" i="7"/>
  <c r="I99" i="6"/>
  <c r="H100" i="6" s="1"/>
  <c r="J98" i="6"/>
  <c r="J98" i="8"/>
  <c r="I99" i="8"/>
  <c r="H100" i="8" s="1"/>
  <c r="K14" i="11"/>
  <c r="L15" i="11"/>
  <c r="L11" i="16"/>
  <c r="K10" i="16"/>
  <c r="K10" i="18"/>
  <c r="L11" i="18"/>
  <c r="L12" i="17"/>
  <c r="K11" i="17"/>
  <c r="K12" i="12"/>
  <c r="L13" i="12"/>
  <c r="L14" i="15"/>
  <c r="K13" i="15"/>
  <c r="L13" i="10"/>
  <c r="K12" i="10"/>
  <c r="K9" i="13"/>
  <c r="L9" i="13" s="1"/>
  <c r="L10" i="13"/>
  <c r="L14" i="9"/>
  <c r="K13" i="9"/>
  <c r="I99" i="19"/>
  <c r="H100" i="19"/>
  <c r="J98" i="19"/>
  <c r="I100" i="8" l="1"/>
  <c r="J99" i="8"/>
  <c r="H101" i="8"/>
  <c r="J99" i="6"/>
  <c r="I100" i="6"/>
  <c r="H101" i="6"/>
  <c r="I100" i="4"/>
  <c r="H101" i="4"/>
  <c r="J99" i="4"/>
  <c r="I101" i="7"/>
  <c r="H102" i="7" s="1"/>
  <c r="J100" i="7"/>
  <c r="L11" i="17"/>
  <c r="K10" i="17"/>
  <c r="L13" i="9"/>
  <c r="K12" i="9"/>
  <c r="K12" i="15"/>
  <c r="L13" i="15"/>
  <c r="L10" i="16"/>
  <c r="K9" i="16"/>
  <c r="L9" i="16" s="1"/>
  <c r="K11" i="10"/>
  <c r="L12" i="10"/>
  <c r="K11" i="12"/>
  <c r="L12" i="12"/>
  <c r="L10" i="18"/>
  <c r="K9" i="18"/>
  <c r="L9" i="18" s="1"/>
  <c r="L14" i="11"/>
  <c r="K13" i="11"/>
  <c r="J99" i="19"/>
  <c r="I100" i="19"/>
  <c r="H101" i="19"/>
  <c r="I102" i="7" l="1"/>
  <c r="J101" i="7"/>
  <c r="H103" i="7"/>
  <c r="I101" i="4"/>
  <c r="H102" i="4" s="1"/>
  <c r="J100" i="4"/>
  <c r="J100" i="6"/>
  <c r="I101" i="6"/>
  <c r="H102" i="6" s="1"/>
  <c r="I101" i="8"/>
  <c r="J100" i="8"/>
  <c r="H102" i="8"/>
  <c r="K10" i="10"/>
  <c r="L11" i="10"/>
  <c r="L12" i="15"/>
  <c r="K11" i="15"/>
  <c r="L10" i="17"/>
  <c r="K9" i="17"/>
  <c r="L9" i="17" s="1"/>
  <c r="L13" i="11"/>
  <c r="K12" i="11"/>
  <c r="K11" i="9"/>
  <c r="L12" i="9"/>
  <c r="K10" i="12"/>
  <c r="L11" i="12"/>
  <c r="I101" i="19"/>
  <c r="J100" i="19"/>
  <c r="H102" i="19"/>
  <c r="J101" i="6" l="1"/>
  <c r="I102" i="6"/>
  <c r="H103" i="6" s="1"/>
  <c r="H103" i="4"/>
  <c r="J101" i="4"/>
  <c r="I102" i="4"/>
  <c r="I102" i="8"/>
  <c r="H103" i="8" s="1"/>
  <c r="J101" i="8"/>
  <c r="J102" i="7"/>
  <c r="I103" i="7"/>
  <c r="H104" i="7" s="1"/>
  <c r="K10" i="15"/>
  <c r="L11" i="15"/>
  <c r="L11" i="9"/>
  <c r="K10" i="9"/>
  <c r="L12" i="11"/>
  <c r="K11" i="11"/>
  <c r="K9" i="12"/>
  <c r="L9" i="12" s="1"/>
  <c r="L10" i="12"/>
  <c r="K9" i="10"/>
  <c r="L9" i="10" s="1"/>
  <c r="L10" i="10"/>
  <c r="I102" i="19"/>
  <c r="H103" i="19"/>
  <c r="J101" i="19"/>
  <c r="J102" i="8" l="1"/>
  <c r="I103" i="8"/>
  <c r="H104" i="8" s="1"/>
  <c r="I103" i="6"/>
  <c r="H104" i="6" s="1"/>
  <c r="J102" i="6"/>
  <c r="J104" i="7"/>
  <c r="K104" i="7" s="1"/>
  <c r="I104" i="7"/>
  <c r="J103" i="7"/>
  <c r="J102" i="4"/>
  <c r="I103" i="4"/>
  <c r="H104" i="4" s="1"/>
  <c r="L10" i="9"/>
  <c r="K9" i="9"/>
  <c r="L9" i="9" s="1"/>
  <c r="L11" i="11"/>
  <c r="K10" i="11"/>
  <c r="K9" i="15"/>
  <c r="L9" i="15" s="1"/>
  <c r="L10" i="15"/>
  <c r="I103" i="19"/>
  <c r="J102" i="19"/>
  <c r="H104" i="19"/>
  <c r="J104" i="6" l="1"/>
  <c r="K104" i="6" s="1"/>
  <c r="J103" i="6"/>
  <c r="I104" i="6"/>
  <c r="J104" i="8"/>
  <c r="K104" i="8" s="1"/>
  <c r="J103" i="8"/>
  <c r="I104" i="8"/>
  <c r="J104" i="4"/>
  <c r="K104" i="4" s="1"/>
  <c r="I104" i="4"/>
  <c r="J103" i="4"/>
  <c r="L104" i="7"/>
  <c r="K103" i="7"/>
  <c r="K9" i="11"/>
  <c r="L9" i="11" s="1"/>
  <c r="L10" i="11"/>
  <c r="K104" i="19"/>
  <c r="J103" i="19"/>
  <c r="I104" i="19"/>
  <c r="L103" i="7" l="1"/>
  <c r="K102" i="7"/>
  <c r="K103" i="8"/>
  <c r="L104" i="8"/>
  <c r="L104" i="4"/>
  <c r="K103" i="4"/>
  <c r="L104" i="6"/>
  <c r="K103" i="6"/>
  <c r="L104" i="19"/>
  <c r="K103" i="19"/>
  <c r="K102" i="6" l="1"/>
  <c r="L103" i="6"/>
  <c r="L103" i="8"/>
  <c r="K102" i="8"/>
  <c r="K102" i="4"/>
  <c r="L103" i="4"/>
  <c r="K101" i="7"/>
  <c r="L102" i="7"/>
  <c r="K102" i="19"/>
  <c r="L103" i="19"/>
  <c r="K101" i="8" l="1"/>
  <c r="L102" i="8"/>
  <c r="L101" i="7"/>
  <c r="K100" i="7"/>
  <c r="K101" i="4"/>
  <c r="L102" i="4"/>
  <c r="K101" i="6"/>
  <c r="L102" i="6"/>
  <c r="L102" i="19"/>
  <c r="K101" i="19"/>
  <c r="L100" i="7" l="1"/>
  <c r="K99" i="7"/>
  <c r="K100" i="6"/>
  <c r="L101" i="6"/>
  <c r="L101" i="4"/>
  <c r="K100" i="4"/>
  <c r="L101" i="8"/>
  <c r="K100" i="8"/>
  <c r="L101" i="19"/>
  <c r="K100" i="19"/>
  <c r="L100" i="8" l="1"/>
  <c r="K99" i="8"/>
  <c r="L100" i="6"/>
  <c r="K99" i="6"/>
  <c r="L100" i="4"/>
  <c r="K99" i="4"/>
  <c r="L99" i="7"/>
  <c r="K98" i="7"/>
  <c r="K99" i="19"/>
  <c r="L100" i="19"/>
  <c r="L98" i="7" l="1"/>
  <c r="K97" i="7"/>
  <c r="K98" i="6"/>
  <c r="L99" i="6"/>
  <c r="K98" i="4"/>
  <c r="L99" i="4"/>
  <c r="K98" i="8"/>
  <c r="L99" i="8"/>
  <c r="K98" i="19"/>
  <c r="L99" i="19"/>
  <c r="L98" i="8" l="1"/>
  <c r="K97" i="8"/>
  <c r="L98" i="6"/>
  <c r="K97" i="6"/>
  <c r="L97" i="7"/>
  <c r="K96" i="7"/>
  <c r="K97" i="4"/>
  <c r="L98" i="4"/>
  <c r="K97" i="19"/>
  <c r="L98" i="19"/>
  <c r="L97" i="6" l="1"/>
  <c r="K96" i="6"/>
  <c r="K96" i="4"/>
  <c r="L97" i="4"/>
  <c r="L96" i="7"/>
  <c r="K95" i="7"/>
  <c r="K96" i="8"/>
  <c r="L97" i="8"/>
  <c r="L97" i="19"/>
  <c r="K96" i="19"/>
  <c r="L96" i="8" l="1"/>
  <c r="K95" i="8"/>
  <c r="K95" i="4"/>
  <c r="L96" i="4"/>
  <c r="L95" i="7"/>
  <c r="K94" i="7"/>
  <c r="L96" i="6"/>
  <c r="K95" i="6"/>
  <c r="K95" i="19"/>
  <c r="L96" i="19"/>
  <c r="L95" i="6" l="1"/>
  <c r="K94" i="6"/>
  <c r="K94" i="4"/>
  <c r="L95" i="4"/>
  <c r="L94" i="7"/>
  <c r="K93" i="7"/>
  <c r="L95" i="8"/>
  <c r="K94" i="8"/>
  <c r="K94" i="19"/>
  <c r="L95" i="19"/>
  <c r="L94" i="8" l="1"/>
  <c r="K93" i="8"/>
  <c r="K93" i="4"/>
  <c r="L94" i="4"/>
  <c r="L93" i="7"/>
  <c r="K92" i="7"/>
  <c r="L94" i="6"/>
  <c r="K93" i="6"/>
  <c r="K93" i="19"/>
  <c r="L94" i="19"/>
  <c r="K92" i="6" l="1"/>
  <c r="L93" i="6"/>
  <c r="K92" i="4"/>
  <c r="L93" i="4"/>
  <c r="L92" i="7"/>
  <c r="K91" i="7"/>
  <c r="L93" i="8"/>
  <c r="K92" i="8"/>
  <c r="L93" i="19"/>
  <c r="K92" i="19"/>
  <c r="L92" i="8" l="1"/>
  <c r="K91" i="8"/>
  <c r="K91" i="4"/>
  <c r="L92" i="4"/>
  <c r="L91" i="7"/>
  <c r="K90" i="7"/>
  <c r="L92" i="6"/>
  <c r="K91" i="6"/>
  <c r="L92" i="19"/>
  <c r="K91" i="19"/>
  <c r="K90" i="6" l="1"/>
  <c r="L91" i="6"/>
  <c r="K90" i="4"/>
  <c r="L91" i="4"/>
  <c r="L90" i="7"/>
  <c r="K89" i="7"/>
  <c r="L91" i="8"/>
  <c r="K90" i="8"/>
  <c r="K90" i="19"/>
  <c r="L91" i="19"/>
  <c r="L90" i="8" l="1"/>
  <c r="K89" i="8"/>
  <c r="K89" i="4"/>
  <c r="L90" i="4"/>
  <c r="L89" i="7"/>
  <c r="K88" i="7"/>
  <c r="L90" i="6"/>
  <c r="K89" i="6"/>
  <c r="L90" i="19"/>
  <c r="K89" i="19"/>
  <c r="L89" i="6" l="1"/>
  <c r="K88" i="6"/>
  <c r="K88" i="4"/>
  <c r="L89" i="4"/>
  <c r="L88" i="7"/>
  <c r="K87" i="7"/>
  <c r="K88" i="8"/>
  <c r="L89" i="8"/>
  <c r="L89" i="19"/>
  <c r="K88" i="19"/>
  <c r="L87" i="7" l="1"/>
  <c r="K86" i="7"/>
  <c r="L88" i="6"/>
  <c r="K87" i="6"/>
  <c r="L88" i="8"/>
  <c r="K87" i="8"/>
  <c r="K87" i="4"/>
  <c r="L88" i="4"/>
  <c r="L88" i="19"/>
  <c r="K87" i="19"/>
  <c r="L87" i="6" l="1"/>
  <c r="K86" i="6"/>
  <c r="K86" i="4"/>
  <c r="L87" i="4"/>
  <c r="K86" i="8"/>
  <c r="L87" i="8"/>
  <c r="L86" i="7"/>
  <c r="K85" i="7"/>
  <c r="K86" i="19"/>
  <c r="L87" i="19"/>
  <c r="K85" i="4" l="1"/>
  <c r="L86" i="4"/>
  <c r="L86" i="6"/>
  <c r="K85" i="6"/>
  <c r="L85" i="7"/>
  <c r="K84" i="7"/>
  <c r="L86" i="8"/>
  <c r="K85" i="8"/>
  <c r="L86" i="19"/>
  <c r="K85" i="19"/>
  <c r="L85" i="8" l="1"/>
  <c r="K84" i="8"/>
  <c r="K84" i="6"/>
  <c r="L85" i="6"/>
  <c r="L84" i="7"/>
  <c r="K83" i="7"/>
  <c r="K84" i="4"/>
  <c r="L85" i="4"/>
  <c r="L85" i="19"/>
  <c r="K84" i="19"/>
  <c r="K83" i="4" l="1"/>
  <c r="L84" i="4"/>
  <c r="K83" i="6"/>
  <c r="L84" i="6"/>
  <c r="L83" i="7"/>
  <c r="K82" i="7"/>
  <c r="L84" i="8"/>
  <c r="K83" i="8"/>
  <c r="L84" i="19"/>
  <c r="K83" i="19"/>
  <c r="L83" i="8" l="1"/>
  <c r="K82" i="8"/>
  <c r="L83" i="6"/>
  <c r="K82" i="6"/>
  <c r="L82" i="7"/>
  <c r="K81" i="7"/>
  <c r="K82" i="4"/>
  <c r="L83" i="4"/>
  <c r="K82" i="19"/>
  <c r="L83" i="19"/>
  <c r="K81" i="4" l="1"/>
  <c r="L82" i="4"/>
  <c r="L82" i="8"/>
  <c r="K81" i="8"/>
  <c r="L82" i="6"/>
  <c r="K81" i="6"/>
  <c r="L81" i="7"/>
  <c r="K80" i="7"/>
  <c r="K81" i="19"/>
  <c r="L82" i="19"/>
  <c r="K80" i="8" l="1"/>
  <c r="L81" i="8"/>
  <c r="L81" i="6"/>
  <c r="K80" i="6"/>
  <c r="L80" i="7"/>
  <c r="K79" i="7"/>
  <c r="K80" i="4"/>
  <c r="L81" i="4"/>
  <c r="L81" i="19"/>
  <c r="K80" i="19"/>
  <c r="L80" i="6" l="1"/>
  <c r="K79" i="6"/>
  <c r="L79" i="7"/>
  <c r="K78" i="7"/>
  <c r="K79" i="4"/>
  <c r="L80" i="4"/>
  <c r="L80" i="8"/>
  <c r="K79" i="8"/>
  <c r="K79" i="19"/>
  <c r="L80" i="19"/>
  <c r="L79" i="8" l="1"/>
  <c r="K78" i="8"/>
  <c r="L78" i="7"/>
  <c r="K77" i="7"/>
  <c r="K78" i="6"/>
  <c r="L79" i="6"/>
  <c r="L79" i="4"/>
  <c r="K78" i="4"/>
  <c r="K78" i="19"/>
  <c r="L79" i="19"/>
  <c r="K77" i="4" l="1"/>
  <c r="L78" i="4"/>
  <c r="L77" i="7"/>
  <c r="K76" i="7"/>
  <c r="L78" i="8"/>
  <c r="K77" i="8"/>
  <c r="L78" i="6"/>
  <c r="K77" i="6"/>
  <c r="K77" i="19"/>
  <c r="L78" i="19"/>
  <c r="K76" i="6" l="1"/>
  <c r="L77" i="6"/>
  <c r="L76" i="7"/>
  <c r="K75" i="7"/>
  <c r="K76" i="8"/>
  <c r="L77" i="8"/>
  <c r="L77" i="4"/>
  <c r="K76" i="4"/>
  <c r="L77" i="19"/>
  <c r="K76" i="19"/>
  <c r="K75" i="4" l="1"/>
  <c r="L76" i="4"/>
  <c r="L75" i="7"/>
  <c r="K74" i="7"/>
  <c r="L76" i="8"/>
  <c r="K75" i="8"/>
  <c r="K75" i="6"/>
  <c r="L76" i="6"/>
  <c r="L76" i="19"/>
  <c r="K75" i="19"/>
  <c r="L75" i="6" l="1"/>
  <c r="K74" i="6"/>
  <c r="L74" i="7"/>
  <c r="K73" i="7"/>
  <c r="K74" i="8"/>
  <c r="L75" i="8"/>
  <c r="L75" i="4"/>
  <c r="K74" i="4"/>
  <c r="K74" i="19"/>
  <c r="L75" i="19"/>
  <c r="K73" i="4" l="1"/>
  <c r="L74" i="4"/>
  <c r="L73" i="7"/>
  <c r="K72" i="7"/>
  <c r="L74" i="6"/>
  <c r="K73" i="6"/>
  <c r="L74" i="8"/>
  <c r="K73" i="8"/>
  <c r="L74" i="19"/>
  <c r="K73" i="19"/>
  <c r="L72" i="7" l="1"/>
  <c r="K71" i="7"/>
  <c r="L73" i="8"/>
  <c r="K72" i="8"/>
  <c r="L73" i="6"/>
  <c r="K72" i="6"/>
  <c r="K72" i="4"/>
  <c r="L73" i="4"/>
  <c r="L73" i="19"/>
  <c r="K72" i="19"/>
  <c r="L72" i="8" l="1"/>
  <c r="K71" i="8"/>
  <c r="K71" i="4"/>
  <c r="L72" i="4"/>
  <c r="L72" i="6"/>
  <c r="K71" i="6"/>
  <c r="L71" i="7"/>
  <c r="K70" i="7"/>
  <c r="L72" i="19"/>
  <c r="K71" i="19"/>
  <c r="K69" i="7" l="1"/>
  <c r="L70" i="7"/>
  <c r="K70" i="4"/>
  <c r="L71" i="4"/>
  <c r="K70" i="6"/>
  <c r="L71" i="6"/>
  <c r="K70" i="8"/>
  <c r="L71" i="8"/>
  <c r="K70" i="19"/>
  <c r="L71" i="19"/>
  <c r="K69" i="8" l="1"/>
  <c r="L70" i="8"/>
  <c r="L70" i="4"/>
  <c r="K69" i="4"/>
  <c r="L70" i="6"/>
  <c r="K69" i="6"/>
  <c r="L69" i="7"/>
  <c r="K68" i="7"/>
  <c r="L70" i="19"/>
  <c r="K69" i="19"/>
  <c r="L69" i="4" l="1"/>
  <c r="K68" i="4"/>
  <c r="L68" i="7"/>
  <c r="K67" i="7"/>
  <c r="K68" i="6"/>
  <c r="L69" i="6"/>
  <c r="L69" i="8"/>
  <c r="K68" i="8"/>
  <c r="L69" i="19"/>
  <c r="K68" i="19"/>
  <c r="L68" i="8" l="1"/>
  <c r="K67" i="8"/>
  <c r="L67" i="7"/>
  <c r="K66" i="7"/>
  <c r="K67" i="4"/>
  <c r="L68" i="4"/>
  <c r="L68" i="6"/>
  <c r="K67" i="6"/>
  <c r="K67" i="19"/>
  <c r="L68" i="19"/>
  <c r="L67" i="6" l="1"/>
  <c r="K66" i="6"/>
  <c r="L66" i="7"/>
  <c r="K65" i="7"/>
  <c r="K66" i="8"/>
  <c r="L67" i="8"/>
  <c r="L67" i="4"/>
  <c r="K66" i="4"/>
  <c r="K66" i="19"/>
  <c r="L67" i="19"/>
  <c r="K65" i="4" l="1"/>
  <c r="L66" i="4"/>
  <c r="K64" i="7"/>
  <c r="L65" i="7"/>
  <c r="L66" i="6"/>
  <c r="K65" i="6"/>
  <c r="L66" i="8"/>
  <c r="K65" i="8"/>
  <c r="K65" i="19"/>
  <c r="L66" i="19"/>
  <c r="L65" i="8" l="1"/>
  <c r="K64" i="8"/>
  <c r="K63" i="7"/>
  <c r="L64" i="7"/>
  <c r="L65" i="6"/>
  <c r="K64" i="6"/>
  <c r="K64" i="4"/>
  <c r="L65" i="4"/>
  <c r="L65" i="19"/>
  <c r="K64" i="19"/>
  <c r="K63" i="4" l="1"/>
  <c r="L64" i="4"/>
  <c r="L63" i="7"/>
  <c r="K62" i="7"/>
  <c r="L64" i="6"/>
  <c r="K63" i="6"/>
  <c r="K63" i="8"/>
  <c r="L64" i="8"/>
  <c r="K63" i="19"/>
  <c r="L64" i="19"/>
  <c r="L62" i="7" l="1"/>
  <c r="K61" i="7"/>
  <c r="K62" i="8"/>
  <c r="L63" i="8"/>
  <c r="K62" i="6"/>
  <c r="L63" i="6"/>
  <c r="L63" i="4"/>
  <c r="K62" i="4"/>
  <c r="K62" i="19"/>
  <c r="L63" i="19"/>
  <c r="K61" i="4" l="1"/>
  <c r="L62" i="4"/>
  <c r="L62" i="8"/>
  <c r="K61" i="8"/>
  <c r="L61" i="7"/>
  <c r="K60" i="7"/>
  <c r="L62" i="6"/>
  <c r="K61" i="6"/>
  <c r="K61" i="19"/>
  <c r="L62" i="19"/>
  <c r="K60" i="6" l="1"/>
  <c r="L61" i="6"/>
  <c r="L61" i="8"/>
  <c r="K60" i="8"/>
  <c r="L60" i="7"/>
  <c r="K59" i="7"/>
  <c r="L61" i="4"/>
  <c r="K60" i="4"/>
  <c r="L61" i="19"/>
  <c r="K60" i="19"/>
  <c r="K59" i="4" l="1"/>
  <c r="L60" i="4"/>
  <c r="L60" i="8"/>
  <c r="K59" i="8"/>
  <c r="L59" i="7"/>
  <c r="K58" i="7"/>
  <c r="L60" i="6"/>
  <c r="K59" i="6"/>
  <c r="L60" i="19"/>
  <c r="K59" i="19"/>
  <c r="L59" i="6" l="1"/>
  <c r="K58" i="6"/>
  <c r="K58" i="8"/>
  <c r="L59" i="8"/>
  <c r="K57" i="7"/>
  <c r="L58" i="7"/>
  <c r="L59" i="4"/>
  <c r="K58" i="4"/>
  <c r="K58" i="19"/>
  <c r="L59" i="19"/>
  <c r="K57" i="4" l="1"/>
  <c r="L58" i="4"/>
  <c r="K57" i="8"/>
  <c r="L58" i="8"/>
  <c r="L58" i="6"/>
  <c r="K57" i="6"/>
  <c r="K56" i="7"/>
  <c r="L57" i="7"/>
  <c r="L58" i="19"/>
  <c r="K57" i="19"/>
  <c r="L56" i="7" l="1"/>
  <c r="K55" i="7"/>
  <c r="L57" i="8"/>
  <c r="K56" i="8"/>
  <c r="L57" i="6"/>
  <c r="K56" i="6"/>
  <c r="K56" i="4"/>
  <c r="L57" i="4"/>
  <c r="L57" i="19"/>
  <c r="K56" i="19"/>
  <c r="K55" i="8" l="1"/>
  <c r="L56" i="8"/>
  <c r="L56" i="4"/>
  <c r="K55" i="4"/>
  <c r="L56" i="6"/>
  <c r="K55" i="6"/>
  <c r="L55" i="7"/>
  <c r="K54" i="7"/>
  <c r="L56" i="19"/>
  <c r="K55" i="19"/>
  <c r="K53" i="7" l="1"/>
  <c r="L54" i="7"/>
  <c r="K54" i="4"/>
  <c r="L55" i="4"/>
  <c r="L55" i="6"/>
  <c r="K54" i="6"/>
  <c r="K54" i="8"/>
  <c r="L55" i="8"/>
  <c r="K54" i="19"/>
  <c r="L55" i="19"/>
  <c r="L54" i="8" l="1"/>
  <c r="K53" i="8"/>
  <c r="L54" i="4"/>
  <c r="K53" i="4"/>
  <c r="K53" i="6"/>
  <c r="L54" i="6"/>
  <c r="L53" i="7"/>
  <c r="K52" i="7"/>
  <c r="L54" i="19"/>
  <c r="K53" i="19"/>
  <c r="L53" i="4" l="1"/>
  <c r="K52" i="4"/>
  <c r="L53" i="8"/>
  <c r="K52" i="8"/>
  <c r="L52" i="7"/>
  <c r="K51" i="7"/>
  <c r="L53" i="6"/>
  <c r="K52" i="6"/>
  <c r="L53" i="19"/>
  <c r="K52" i="19"/>
  <c r="K51" i="6" l="1"/>
  <c r="L52" i="6"/>
  <c r="K51" i="8"/>
  <c r="L52" i="8"/>
  <c r="K50" i="7"/>
  <c r="L51" i="7"/>
  <c r="K51" i="4"/>
  <c r="L52" i="4"/>
  <c r="L52" i="19"/>
  <c r="K51" i="19"/>
  <c r="L51" i="4" l="1"/>
  <c r="K50" i="4"/>
  <c r="L51" i="8"/>
  <c r="K50" i="8"/>
  <c r="L50" i="7"/>
  <c r="K49" i="7"/>
  <c r="L51" i="6"/>
  <c r="K50" i="6"/>
  <c r="K50" i="19"/>
  <c r="L51" i="19"/>
  <c r="K49" i="8" l="1"/>
  <c r="L50" i="8"/>
  <c r="L50" i="6"/>
  <c r="K49" i="6"/>
  <c r="K48" i="7"/>
  <c r="L49" i="7"/>
  <c r="L50" i="4"/>
  <c r="K49" i="4"/>
  <c r="K49" i="19"/>
  <c r="L50" i="19"/>
  <c r="L49" i="6" l="1"/>
  <c r="K48" i="6"/>
  <c r="L49" i="4"/>
  <c r="K48" i="4"/>
  <c r="L48" i="7"/>
  <c r="K47" i="7"/>
  <c r="K48" i="8"/>
  <c r="L49" i="8"/>
  <c r="L49" i="19"/>
  <c r="K48" i="19"/>
  <c r="K47" i="8" l="1"/>
  <c r="L48" i="8"/>
  <c r="K47" i="4"/>
  <c r="L48" i="4"/>
  <c r="L47" i="7"/>
  <c r="K46" i="7"/>
  <c r="K47" i="6"/>
  <c r="L48" i="6"/>
  <c r="K47" i="19"/>
  <c r="L48" i="19"/>
  <c r="L47" i="6" l="1"/>
  <c r="K46" i="6"/>
  <c r="L47" i="4"/>
  <c r="K46" i="4"/>
  <c r="K45" i="7"/>
  <c r="L46" i="7"/>
  <c r="L47" i="8"/>
  <c r="K46" i="8"/>
  <c r="K46" i="19"/>
  <c r="L47" i="19"/>
  <c r="K45" i="6" l="1"/>
  <c r="L46" i="6"/>
  <c r="K45" i="8"/>
  <c r="L46" i="8"/>
  <c r="L46" i="4"/>
  <c r="K45" i="4"/>
  <c r="K44" i="7"/>
  <c r="L45" i="7"/>
  <c r="K45" i="19"/>
  <c r="L46" i="19"/>
  <c r="K43" i="7" l="1"/>
  <c r="L44" i="7"/>
  <c r="L45" i="8"/>
  <c r="K44" i="8"/>
  <c r="L45" i="4"/>
  <c r="K44" i="4"/>
  <c r="K44" i="6"/>
  <c r="L45" i="6"/>
  <c r="L45" i="19"/>
  <c r="K44" i="19"/>
  <c r="K43" i="8" l="1"/>
  <c r="L44" i="8"/>
  <c r="K43" i="6"/>
  <c r="L44" i="6"/>
  <c r="K43" i="4"/>
  <c r="L44" i="4"/>
  <c r="K42" i="7"/>
  <c r="L43" i="7"/>
  <c r="L44" i="19"/>
  <c r="K43" i="19"/>
  <c r="K41" i="7" l="1"/>
  <c r="L42" i="7"/>
  <c r="K42" i="6"/>
  <c r="L43" i="6"/>
  <c r="L43" i="4"/>
  <c r="K42" i="4"/>
  <c r="K42" i="8"/>
  <c r="L43" i="8"/>
  <c r="K42" i="19"/>
  <c r="L43" i="19"/>
  <c r="K41" i="8" l="1"/>
  <c r="L42" i="8"/>
  <c r="L42" i="6"/>
  <c r="K41" i="6"/>
  <c r="L42" i="4"/>
  <c r="K41" i="4"/>
  <c r="L41" i="7"/>
  <c r="K40" i="7"/>
  <c r="L42" i="19"/>
  <c r="K41" i="19"/>
  <c r="L41" i="6" l="1"/>
  <c r="K40" i="6"/>
  <c r="L40" i="7"/>
  <c r="K39" i="7"/>
  <c r="L41" i="4"/>
  <c r="K40" i="4"/>
  <c r="K40" i="8"/>
  <c r="L41" i="8"/>
  <c r="L41" i="19"/>
  <c r="K40" i="19"/>
  <c r="L39" i="7" l="1"/>
  <c r="K38" i="7"/>
  <c r="K39" i="4"/>
  <c r="L40" i="4"/>
  <c r="K39" i="8"/>
  <c r="L40" i="8"/>
  <c r="K39" i="6"/>
  <c r="L40" i="6"/>
  <c r="L40" i="19"/>
  <c r="K39" i="19"/>
  <c r="L39" i="6" l="1"/>
  <c r="K38" i="6"/>
  <c r="L39" i="4"/>
  <c r="K38" i="4"/>
  <c r="L38" i="7"/>
  <c r="K37" i="7"/>
  <c r="L39" i="8"/>
  <c r="K38" i="8"/>
  <c r="K38" i="19"/>
  <c r="L39" i="19"/>
  <c r="K37" i="8" l="1"/>
  <c r="L38" i="8"/>
  <c r="L37" i="7"/>
  <c r="K36" i="7"/>
  <c r="L38" i="4"/>
  <c r="K37" i="4"/>
  <c r="K37" i="6"/>
  <c r="L38" i="6"/>
  <c r="L38" i="19"/>
  <c r="K37" i="19"/>
  <c r="K35" i="7" l="1"/>
  <c r="L36" i="7"/>
  <c r="K36" i="6"/>
  <c r="L37" i="6"/>
  <c r="L37" i="4"/>
  <c r="K36" i="4"/>
  <c r="K36" i="8"/>
  <c r="L37" i="8"/>
  <c r="L37" i="19"/>
  <c r="K36" i="19"/>
  <c r="K35" i="8" l="1"/>
  <c r="L36" i="8"/>
  <c r="L36" i="6"/>
  <c r="K35" i="6"/>
  <c r="K35" i="4"/>
  <c r="L36" i="4"/>
  <c r="L35" i="7"/>
  <c r="K34" i="7"/>
  <c r="K35" i="19"/>
  <c r="L36" i="19"/>
  <c r="K34" i="6" l="1"/>
  <c r="L35" i="6"/>
  <c r="K33" i="7"/>
  <c r="L34" i="7"/>
  <c r="K34" i="4"/>
  <c r="L35" i="4"/>
  <c r="L35" i="8"/>
  <c r="K34" i="8"/>
  <c r="K34" i="19"/>
  <c r="L35" i="19"/>
  <c r="L34" i="8" l="1"/>
  <c r="K33" i="8"/>
  <c r="L33" i="7"/>
  <c r="K32" i="7"/>
  <c r="K33" i="4"/>
  <c r="L34" i="4"/>
  <c r="L34" i="6"/>
  <c r="K33" i="6"/>
  <c r="K33" i="19"/>
  <c r="L34" i="19"/>
  <c r="K32" i="6" l="1"/>
  <c r="L33" i="6"/>
  <c r="K31" i="7"/>
  <c r="L32" i="7"/>
  <c r="K32" i="8"/>
  <c r="L33" i="8"/>
  <c r="L33" i="4"/>
  <c r="K32" i="4"/>
  <c r="L33" i="19"/>
  <c r="K32" i="19"/>
  <c r="K31" i="4" l="1"/>
  <c r="L32" i="4"/>
  <c r="L31" i="7"/>
  <c r="K30" i="7"/>
  <c r="K31" i="8"/>
  <c r="L32" i="8"/>
  <c r="K31" i="6"/>
  <c r="L32" i="6"/>
  <c r="K31" i="19"/>
  <c r="L32" i="19"/>
  <c r="L30" i="7" l="1"/>
  <c r="K29" i="7"/>
  <c r="K30" i="6"/>
  <c r="L31" i="6"/>
  <c r="L31" i="8"/>
  <c r="K30" i="8"/>
  <c r="L31" i="4"/>
  <c r="K30" i="4"/>
  <c r="K30" i="19"/>
  <c r="L31" i="19"/>
  <c r="L30" i="4" l="1"/>
  <c r="K29" i="4"/>
  <c r="K29" i="8"/>
  <c r="L30" i="8"/>
  <c r="K29" i="6"/>
  <c r="L30" i="6"/>
  <c r="L29" i="7"/>
  <c r="K28" i="7"/>
  <c r="K29" i="19"/>
  <c r="L30" i="19"/>
  <c r="L28" i="7" l="1"/>
  <c r="K27" i="7"/>
  <c r="L29" i="8"/>
  <c r="K28" i="8"/>
  <c r="L29" i="4"/>
  <c r="K28" i="4"/>
  <c r="L29" i="6"/>
  <c r="K28" i="6"/>
  <c r="L29" i="19"/>
  <c r="K28" i="19"/>
  <c r="K27" i="8" l="1"/>
  <c r="L28" i="8"/>
  <c r="K27" i="6"/>
  <c r="L28" i="6"/>
  <c r="L28" i="4"/>
  <c r="K27" i="4"/>
  <c r="L27" i="7"/>
  <c r="K26" i="7"/>
  <c r="L28" i="19"/>
  <c r="K27" i="19"/>
  <c r="L26" i="7" l="1"/>
  <c r="K25" i="7"/>
  <c r="L27" i="6"/>
  <c r="K26" i="6"/>
  <c r="L27" i="4"/>
  <c r="K26" i="4"/>
  <c r="L27" i="8"/>
  <c r="K26" i="8"/>
  <c r="K26" i="19"/>
  <c r="L27" i="19"/>
  <c r="L26" i="6" l="1"/>
  <c r="K25" i="6"/>
  <c r="L26" i="8"/>
  <c r="K25" i="8"/>
  <c r="K25" i="4"/>
  <c r="L26" i="4"/>
  <c r="K24" i="7"/>
  <c r="L25" i="7"/>
  <c r="L26" i="19"/>
  <c r="K25" i="19"/>
  <c r="L25" i="8" l="1"/>
  <c r="K24" i="8"/>
  <c r="L24" i="7"/>
  <c r="K23" i="7"/>
  <c r="L25" i="6"/>
  <c r="K24" i="6"/>
  <c r="L25" i="4"/>
  <c r="K24" i="4"/>
  <c r="L25" i="19"/>
  <c r="K24" i="19"/>
  <c r="K23" i="4" l="1"/>
  <c r="L24" i="4"/>
  <c r="L23" i="7"/>
  <c r="K22" i="7"/>
  <c r="L24" i="6"/>
  <c r="K23" i="6"/>
  <c r="K23" i="8"/>
  <c r="L24" i="8"/>
  <c r="L24" i="19"/>
  <c r="K23" i="19"/>
  <c r="K21" i="7" l="1"/>
  <c r="L22" i="7"/>
  <c r="L23" i="8"/>
  <c r="K22" i="8"/>
  <c r="L23" i="6"/>
  <c r="K22" i="6"/>
  <c r="K22" i="4"/>
  <c r="L23" i="4"/>
  <c r="K22" i="19"/>
  <c r="L23" i="19"/>
  <c r="L22" i="8" l="1"/>
  <c r="K21" i="8"/>
  <c r="L22" i="6"/>
  <c r="K21" i="6"/>
  <c r="K21" i="4"/>
  <c r="L22" i="4"/>
  <c r="L21" i="7"/>
  <c r="K20" i="7"/>
  <c r="L22" i="19"/>
  <c r="K21" i="19"/>
  <c r="L21" i="6" l="1"/>
  <c r="K20" i="6"/>
  <c r="L20" i="7"/>
  <c r="K19" i="7"/>
  <c r="L21" i="8"/>
  <c r="K20" i="8"/>
  <c r="K20" i="4"/>
  <c r="L21" i="4"/>
  <c r="L21" i="19"/>
  <c r="K20" i="19"/>
  <c r="L19" i="7" l="1"/>
  <c r="K18" i="7"/>
  <c r="L20" i="4"/>
  <c r="K19" i="4"/>
  <c r="K19" i="8"/>
  <c r="L20" i="8"/>
  <c r="K19" i="6"/>
  <c r="L20" i="6"/>
  <c r="K19" i="19"/>
  <c r="L20" i="19"/>
  <c r="K18" i="4" l="1"/>
  <c r="L19" i="4"/>
  <c r="L19" i="6"/>
  <c r="K18" i="6"/>
  <c r="K17" i="7"/>
  <c r="L18" i="7"/>
  <c r="K18" i="8"/>
  <c r="L19" i="8"/>
  <c r="L19" i="19"/>
  <c r="K18" i="19"/>
  <c r="L18" i="6" l="1"/>
  <c r="K17" i="6"/>
  <c r="L18" i="8"/>
  <c r="K17" i="8"/>
  <c r="K16" i="7"/>
  <c r="L17" i="7"/>
  <c r="K17" i="4"/>
  <c r="L18" i="4"/>
  <c r="L18" i="19"/>
  <c r="K17" i="19"/>
  <c r="K16" i="8" l="1"/>
  <c r="L17" i="8"/>
  <c r="L17" i="4"/>
  <c r="K16" i="4"/>
  <c r="K16" i="6"/>
  <c r="L17" i="6"/>
  <c r="K15" i="7"/>
  <c r="L16" i="7"/>
  <c r="K16" i="19"/>
  <c r="L17" i="19"/>
  <c r="L16" i="4" l="1"/>
  <c r="K15" i="4"/>
  <c r="K14" i="7"/>
  <c r="L15" i="7"/>
  <c r="L16" i="6"/>
  <c r="K15" i="6"/>
  <c r="K15" i="8"/>
  <c r="L16" i="8"/>
  <c r="K15" i="19"/>
  <c r="L16" i="19"/>
  <c r="L15" i="8" l="1"/>
  <c r="K14" i="8"/>
  <c r="L14" i="7"/>
  <c r="K13" i="7"/>
  <c r="K14" i="6"/>
  <c r="L15" i="6"/>
  <c r="L15" i="4"/>
  <c r="K14" i="4"/>
  <c r="L15" i="19"/>
  <c r="K14" i="19"/>
  <c r="L14" i="8" l="1"/>
  <c r="K13" i="8"/>
  <c r="K13" i="4"/>
  <c r="L14" i="4"/>
  <c r="K12" i="7"/>
  <c r="L13" i="7"/>
  <c r="K13" i="6"/>
  <c r="L14" i="6"/>
  <c r="L14" i="19"/>
  <c r="K13" i="19"/>
  <c r="L13" i="8" l="1"/>
  <c r="K12" i="8"/>
  <c r="L13" i="6"/>
  <c r="K12" i="6"/>
  <c r="K12" i="4"/>
  <c r="L13" i="4"/>
  <c r="K11" i="7"/>
  <c r="L12" i="7"/>
  <c r="K12" i="19"/>
  <c r="L13" i="19"/>
  <c r="K11" i="6" l="1"/>
  <c r="L12" i="6"/>
  <c r="L11" i="7"/>
  <c r="K10" i="7"/>
  <c r="L12" i="8"/>
  <c r="K11" i="8"/>
  <c r="L12" i="4"/>
  <c r="K11" i="4"/>
  <c r="K11" i="19"/>
  <c r="L12" i="19"/>
  <c r="L11" i="4" l="1"/>
  <c r="K10" i="4"/>
  <c r="L10" i="7"/>
  <c r="K9" i="7"/>
  <c r="L9" i="7" s="1"/>
  <c r="K10" i="8"/>
  <c r="L11" i="8"/>
  <c r="L11" i="6"/>
  <c r="K10" i="6"/>
  <c r="L11" i="19"/>
  <c r="K10" i="19"/>
  <c r="L10" i="6" l="1"/>
  <c r="K9" i="6"/>
  <c r="L9" i="6" s="1"/>
  <c r="L10" i="4"/>
  <c r="K9" i="4"/>
  <c r="L9" i="4" s="1"/>
  <c r="L10" i="8"/>
  <c r="K9" i="8"/>
  <c r="L9" i="8" s="1"/>
  <c r="L10" i="19"/>
  <c r="K9" i="19"/>
  <c r="L9" i="19" s="1"/>
</calcChain>
</file>

<file path=xl/sharedStrings.xml><?xml version="1.0" encoding="utf-8"?>
<sst xmlns="http://schemas.openxmlformats.org/spreadsheetml/2006/main" count="427" uniqueCount="62">
  <si>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</si>
  <si>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</si>
  <si>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</si>
  <si>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</si>
  <si>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</si>
  <si>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</si>
  <si>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</si>
  <si>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</si>
  <si>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</si>
  <si>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</si>
  <si>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</si>
  <si>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</si>
  <si>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</si>
  <si>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</si>
  <si>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</si>
  <si>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</si>
  <si>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</si>
  <si>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</si>
  <si>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>(8) T(x) = años vividos</t>
  </si>
  <si>
    <t>(9) E(x) = esperanza de vida a la edad x</t>
  </si>
  <si>
    <t>Edad</t>
  </si>
  <si>
    <t>95 y más</t>
  </si>
  <si>
    <t xml:space="preserve">     No se puede calcular para el intervalo abierto x = 95 y más.</t>
  </si>
  <si>
    <t xml:space="preserve">     En el caso del intervalo abierto x = 95 y más, dado que no se puede usar a(x), se utiliza la fórmula l(x) / m(x)</t>
  </si>
  <si>
    <t>(1) x = 95 y más es el intervalo abierto que comprende a las personas de 95 y más años. Cuando en ese intervalo no hay defunciones en el año de referencia, la fracción de años vividos se establece en 0,5000 y en 1 la probabilidad de defunción.</t>
  </si>
  <si>
    <t>Tabla de mortalidad masculina. Parla 2014.</t>
  </si>
  <si>
    <t>Tabla de mortalidad masculina. Parla 2015.</t>
  </si>
  <si>
    <t>Tabla de mortalidad masculina. Parla 2016.</t>
  </si>
  <si>
    <t>Tabla de mortalidad masculina. Parla 2017.</t>
  </si>
  <si>
    <t>Tabla de mortalidad masculina. Parla 2018.</t>
  </si>
  <si>
    <t>Esperanza de vida de Parla desde 2010 por edad. Hombres.</t>
  </si>
  <si>
    <t>Edad x (1)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</si>
  <si>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</si>
  <si>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</si>
  <si>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</si>
  <si>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</si>
  <si>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</si>
  <si>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</si>
  <si>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</si>
  <si>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</si>
  <si>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</si>
  <si>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</si>
  <si>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a(x) (2)</t>
  </si>
  <si>
    <t>m(x) (3)</t>
  </si>
  <si>
    <t>q(x) (4)</t>
  </si>
  <si>
    <t>l(x) (5)</t>
  </si>
  <si>
    <t>d(x) (6)</t>
  </si>
  <si>
    <t>L(x) (7)</t>
  </si>
  <si>
    <t>T(x) (8)</t>
  </si>
  <si>
    <t>E(x) (9)</t>
  </si>
  <si>
    <t>Tabla de mortalidad masculina. Parla 2019.</t>
  </si>
  <si>
    <t>Esperanza de vida de los hombres residentes en Parla a distintas edades, desde 2010.</t>
  </si>
  <si>
    <t>Tabla de mortalidad masculina. Parla 2020.</t>
  </si>
  <si>
    <t>Fuente: Dirección General de Economía. Comunidad de Madrid</t>
  </si>
  <si>
    <t>Tabla de mortalidad masculina. Parla 2021.</t>
  </si>
  <si>
    <t>Tabla de mortalidad masculina. Parla 2022.</t>
  </si>
  <si>
    <t>Tabla de mortalidad masculina. Parla 2023.</t>
  </si>
  <si>
    <t>Población censada de cada edad</t>
  </si>
  <si>
    <t xml:space="preserve">Tabla de mortalidad masculina. Parla 2013 </t>
  </si>
  <si>
    <t xml:space="preserve">Tabla de mortalidad masculina. Parla 2012 </t>
  </si>
  <si>
    <t xml:space="preserve">Tabla de mortalidad masculina. Parla 2011 </t>
  </si>
  <si>
    <t xml:space="preserve">Tabla de mortalidad masculina. Parla 2010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</si>
</sst>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vertAlign val="superscript"/>
      <sz val="10"/>
      <color rgb="FFFF000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10"/>
      <color indexed="8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82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0" fillId="0" borderId="0" xfId="0" applyNumberFormat="1" applyBorder="1"/>
    <xf numFmtId="3" fontId="0" fillId="0" borderId="6" xfId="0" applyNumberFormat="1" applyBorder="1"/>
    <xf numFmtId="3" fontId="6" fillId="0" borderId="0" xfId="0" applyNumberFormat="1" applyFont="1"/>
    <xf numFmtId="3" fontId="7" fillId="0" borderId="0" xfId="0" quotePrefix="1" applyNumberFormat="1" applyFont="1" applyBorder="1"/>
    <xf numFmtId="3" fontId="2" fillId="0" borderId="0" xfId="1" applyNumberFormat="1" applyFont="1" applyBorder="1"/>
    <xf numFmtId="3" fontId="8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8" fillId="0" borderId="0" xfId="0" applyNumberFormat="1" applyFont="1" applyFill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horizontal="center"/>
    </xf>
    <xf numFmtId="0" fontId="4" fillId="2" borderId="3" xfId="0" applyFont="1" applyFill="1" applyBorder="1" applyAlignment="1">
      <alignment horizontal="center" vertical="top"/>
    </xf>
    <xf numFmtId="2" fontId="4" fillId="3" borderId="0" xfId="0" applyNumberFormat="1" applyFont="1" applyFill="1" applyBorder="1"/>
    <xf numFmtId="0" fontId="4" fillId="2" borderId="3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2" fontId="4" fillId="0" borderId="0" xfId="0" applyNumberFormat="1" applyFont="1" applyFill="1" applyBorder="1"/>
    <xf numFmtId="3" fontId="4" fillId="0" borderId="0" xfId="0" applyNumberFormat="1" applyFont="1" applyBorder="1"/>
    <xf numFmtId="0" fontId="4" fillId="0" borderId="0" xfId="0" applyFont="1" applyBorder="1"/>
    <xf numFmtId="0" fontId="12" fillId="0" borderId="0" xfId="0" applyFont="1" applyFill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/>
    </xf>
    <xf numFmtId="3" fontId="13" fillId="0" borderId="0" xfId="0" applyNumberFormat="1" applyFont="1"/>
    <xf numFmtId="3" fontId="8" fillId="0" borderId="0" xfId="0" applyNumberFormat="1" applyFont="1" applyFill="1" applyBorder="1"/>
    <xf numFmtId="3" fontId="4" fillId="2" borderId="1" xfId="2" applyNumberFormat="1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 wrapText="1"/>
    </xf>
    <xf numFmtId="0" fontId="4" fillId="2" borderId="1" xfId="2" applyFont="1" applyFill="1" applyBorder="1" applyAlignment="1">
      <alignment horizontal="center" vertical="top" wrapText="1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14" fillId="0" borderId="0" xfId="0" applyNumberFormat="1" applyFont="1"/>
    <xf numFmtId="0" fontId="2" fillId="0" borderId="0" xfId="0" applyFont="1"/>
    <xf numFmtId="2" fontId="8" fillId="3" borderId="0" xfId="0" applyNumberFormat="1" applyFont="1" applyFill="1" applyBorder="1" applyAlignment="1">
      <alignment horizontal="center"/>
    </xf>
    <xf numFmtId="2" fontId="9" fillId="0" borderId="0" xfId="0" applyNumberFormat="1" applyFont="1" applyBorder="1" applyAlignment="1">
      <alignment horizontal="center"/>
    </xf>
    <xf numFmtId="0" fontId="10" fillId="0" borderId="0" xfId="0" applyFont="1" applyFill="1" applyBorder="1"/>
    <xf numFmtId="0" fontId="9" fillId="0" borderId="0" xfId="0" applyFont="1" applyFill="1" applyBorder="1"/>
    <xf numFmtId="0" fontId="9" fillId="0" borderId="6" xfId="0" applyFont="1" applyFill="1" applyBorder="1"/>
    <xf numFmtId="0" fontId="4" fillId="0" borderId="0" xfId="0" applyFont="1" applyFill="1" applyBorder="1"/>
    <xf numFmtId="3" fontId="9" fillId="0" borderId="6" xfId="0" applyNumberFormat="1" applyFont="1" applyFill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4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abSelected="1" workbookViewId="0"/>
  </sheetViews>
  <sheetFormatPr baseColWidth="10" defaultRowHeight="12.75" x14ac:dyDescent="0.2"/>
  <cols>
    <col min="1" max="1" width="10" style="12" customWidth="1"/>
    <col min="2" max="15" width="10.7109375" style="12" customWidth="1"/>
    <col min="16" max="238" width="10.85546875" style="13"/>
    <col min="239" max="239" width="10" style="13" customWidth="1"/>
    <col min="240" max="269" width="10.7109375" style="13" customWidth="1"/>
    <col min="270" max="494" width="10.85546875" style="13"/>
    <col min="495" max="495" width="10" style="13" customWidth="1"/>
    <col min="496" max="525" width="10.7109375" style="13" customWidth="1"/>
    <col min="526" max="750" width="10.85546875" style="13"/>
    <col min="751" max="751" width="10" style="13" customWidth="1"/>
    <col min="752" max="781" width="10.7109375" style="13" customWidth="1"/>
    <col min="782" max="1006" width="10.85546875" style="13"/>
    <col min="1007" max="1007" width="10" style="13" customWidth="1"/>
    <col min="1008" max="1037" width="10.7109375" style="13" customWidth="1"/>
    <col min="1038" max="1262" width="10.85546875" style="13"/>
    <col min="1263" max="1263" width="10" style="13" customWidth="1"/>
    <col min="1264" max="1293" width="10.7109375" style="13" customWidth="1"/>
    <col min="1294" max="1518" width="10.85546875" style="13"/>
    <col min="1519" max="1519" width="10" style="13" customWidth="1"/>
    <col min="1520" max="1549" width="10.7109375" style="13" customWidth="1"/>
    <col min="1550" max="1774" width="10.85546875" style="13"/>
    <col min="1775" max="1775" width="10" style="13" customWidth="1"/>
    <col min="1776" max="1805" width="10.7109375" style="13" customWidth="1"/>
    <col min="1806" max="2030" width="10.85546875" style="13"/>
    <col min="2031" max="2031" width="10" style="13" customWidth="1"/>
    <col min="2032" max="2061" width="10.7109375" style="13" customWidth="1"/>
    <col min="2062" max="2286" width="10.85546875" style="13"/>
    <col min="2287" max="2287" width="10" style="13" customWidth="1"/>
    <col min="2288" max="2317" width="10.7109375" style="13" customWidth="1"/>
    <col min="2318" max="2542" width="10.85546875" style="13"/>
    <col min="2543" max="2543" width="10" style="13" customWidth="1"/>
    <col min="2544" max="2573" width="10.7109375" style="13" customWidth="1"/>
    <col min="2574" max="2798" width="10.85546875" style="13"/>
    <col min="2799" max="2799" width="10" style="13" customWidth="1"/>
    <col min="2800" max="2829" width="10.7109375" style="13" customWidth="1"/>
    <col min="2830" max="3054" width="10.85546875" style="13"/>
    <col min="3055" max="3055" width="10" style="13" customWidth="1"/>
    <col min="3056" max="3085" width="10.7109375" style="13" customWidth="1"/>
    <col min="3086" max="3310" width="10.85546875" style="13"/>
    <col min="3311" max="3311" width="10" style="13" customWidth="1"/>
    <col min="3312" max="3341" width="10.7109375" style="13" customWidth="1"/>
    <col min="3342" max="3566" width="10.85546875" style="13"/>
    <col min="3567" max="3567" width="10" style="13" customWidth="1"/>
    <col min="3568" max="3597" width="10.7109375" style="13" customWidth="1"/>
    <col min="3598" max="3822" width="10.85546875" style="13"/>
    <col min="3823" max="3823" width="10" style="13" customWidth="1"/>
    <col min="3824" max="3853" width="10.7109375" style="13" customWidth="1"/>
    <col min="3854" max="4078" width="10.85546875" style="13"/>
    <col min="4079" max="4079" width="10" style="13" customWidth="1"/>
    <col min="4080" max="4109" width="10.7109375" style="13" customWidth="1"/>
    <col min="4110" max="4334" width="10.85546875" style="13"/>
    <col min="4335" max="4335" width="10" style="13" customWidth="1"/>
    <col min="4336" max="4365" width="10.7109375" style="13" customWidth="1"/>
    <col min="4366" max="4590" width="10.85546875" style="13"/>
    <col min="4591" max="4591" width="10" style="13" customWidth="1"/>
    <col min="4592" max="4621" width="10.7109375" style="13" customWidth="1"/>
    <col min="4622" max="4846" width="10.85546875" style="13"/>
    <col min="4847" max="4847" width="10" style="13" customWidth="1"/>
    <col min="4848" max="4877" width="10.7109375" style="13" customWidth="1"/>
    <col min="4878" max="5102" width="10.85546875" style="13"/>
    <col min="5103" max="5103" width="10" style="13" customWidth="1"/>
    <col min="5104" max="5133" width="10.7109375" style="13" customWidth="1"/>
    <col min="5134" max="5358" width="10.85546875" style="13"/>
    <col min="5359" max="5359" width="10" style="13" customWidth="1"/>
    <col min="5360" max="5389" width="10.7109375" style="13" customWidth="1"/>
    <col min="5390" max="5614" width="10.85546875" style="13"/>
    <col min="5615" max="5615" width="10" style="13" customWidth="1"/>
    <col min="5616" max="5645" width="10.7109375" style="13" customWidth="1"/>
    <col min="5646" max="5870" width="10.85546875" style="13"/>
    <col min="5871" max="5871" width="10" style="13" customWidth="1"/>
    <col min="5872" max="5901" width="10.7109375" style="13" customWidth="1"/>
    <col min="5902" max="6126" width="10.85546875" style="13"/>
    <col min="6127" max="6127" width="10" style="13" customWidth="1"/>
    <col min="6128" max="6157" width="10.7109375" style="13" customWidth="1"/>
    <col min="6158" max="6382" width="10.85546875" style="13"/>
    <col min="6383" max="6383" width="10" style="13" customWidth="1"/>
    <col min="6384" max="6413" width="10.7109375" style="13" customWidth="1"/>
    <col min="6414" max="6638" width="10.85546875" style="13"/>
    <col min="6639" max="6639" width="10" style="13" customWidth="1"/>
    <col min="6640" max="6669" width="10.7109375" style="13" customWidth="1"/>
    <col min="6670" max="6894" width="10.85546875" style="13"/>
    <col min="6895" max="6895" width="10" style="13" customWidth="1"/>
    <col min="6896" max="6925" width="10.7109375" style="13" customWidth="1"/>
    <col min="6926" max="7150" width="10.85546875" style="13"/>
    <col min="7151" max="7151" width="10" style="13" customWidth="1"/>
    <col min="7152" max="7181" width="10.7109375" style="13" customWidth="1"/>
    <col min="7182" max="7406" width="10.85546875" style="13"/>
    <col min="7407" max="7407" width="10" style="13" customWidth="1"/>
    <col min="7408" max="7437" width="10.7109375" style="13" customWidth="1"/>
    <col min="7438" max="7662" width="10.85546875" style="13"/>
    <col min="7663" max="7663" width="10" style="13" customWidth="1"/>
    <col min="7664" max="7693" width="10.7109375" style="13" customWidth="1"/>
    <col min="7694" max="7918" width="10.85546875" style="13"/>
    <col min="7919" max="7919" width="10" style="13" customWidth="1"/>
    <col min="7920" max="7949" width="10.7109375" style="13" customWidth="1"/>
    <col min="7950" max="8174" width="10.85546875" style="13"/>
    <col min="8175" max="8175" width="10" style="13" customWidth="1"/>
    <col min="8176" max="8205" width="10.7109375" style="13" customWidth="1"/>
    <col min="8206" max="8430" width="10.85546875" style="13"/>
    <col min="8431" max="8431" width="10" style="13" customWidth="1"/>
    <col min="8432" max="8461" width="10.7109375" style="13" customWidth="1"/>
    <col min="8462" max="8686" width="10.85546875" style="13"/>
    <col min="8687" max="8687" width="10" style="13" customWidth="1"/>
    <col min="8688" max="8717" width="10.7109375" style="13" customWidth="1"/>
    <col min="8718" max="8942" width="10.85546875" style="13"/>
    <col min="8943" max="8943" width="10" style="13" customWidth="1"/>
    <col min="8944" max="8973" width="10.7109375" style="13" customWidth="1"/>
    <col min="8974" max="9198" width="10.85546875" style="13"/>
    <col min="9199" max="9199" width="10" style="13" customWidth="1"/>
    <col min="9200" max="9229" width="10.7109375" style="13" customWidth="1"/>
    <col min="9230" max="9454" width="10.85546875" style="13"/>
    <col min="9455" max="9455" width="10" style="13" customWidth="1"/>
    <col min="9456" max="9485" width="10.7109375" style="13" customWidth="1"/>
    <col min="9486" max="9710" width="10.85546875" style="13"/>
    <col min="9711" max="9711" width="10" style="13" customWidth="1"/>
    <col min="9712" max="9741" width="10.7109375" style="13" customWidth="1"/>
    <col min="9742" max="9966" width="10.85546875" style="13"/>
    <col min="9967" max="9967" width="10" style="13" customWidth="1"/>
    <col min="9968" max="9997" width="10.7109375" style="13" customWidth="1"/>
    <col min="9998" max="10222" width="10.85546875" style="13"/>
    <col min="10223" max="10223" width="10" style="13" customWidth="1"/>
    <col min="10224" max="10253" width="10.7109375" style="13" customWidth="1"/>
    <col min="10254" max="10478" width="10.85546875" style="13"/>
    <col min="10479" max="10479" width="10" style="13" customWidth="1"/>
    <col min="10480" max="10509" width="10.7109375" style="13" customWidth="1"/>
    <col min="10510" max="10734" width="10.85546875" style="13"/>
    <col min="10735" max="10735" width="10" style="13" customWidth="1"/>
    <col min="10736" max="10765" width="10.7109375" style="13" customWidth="1"/>
    <col min="10766" max="10990" width="10.85546875" style="13"/>
    <col min="10991" max="10991" width="10" style="13" customWidth="1"/>
    <col min="10992" max="11021" width="10.7109375" style="13" customWidth="1"/>
    <col min="11022" max="11246" width="10.85546875" style="13"/>
    <col min="11247" max="11247" width="10" style="13" customWidth="1"/>
    <col min="11248" max="11277" width="10.7109375" style="13" customWidth="1"/>
    <col min="11278" max="11502" width="10.85546875" style="13"/>
    <col min="11503" max="11503" width="10" style="13" customWidth="1"/>
    <col min="11504" max="11533" width="10.7109375" style="13" customWidth="1"/>
    <col min="11534" max="11758" width="10.85546875" style="13"/>
    <col min="11759" max="11759" width="10" style="13" customWidth="1"/>
    <col min="11760" max="11789" width="10.7109375" style="13" customWidth="1"/>
    <col min="11790" max="12014" width="10.85546875" style="13"/>
    <col min="12015" max="12015" width="10" style="13" customWidth="1"/>
    <col min="12016" max="12045" width="10.7109375" style="13" customWidth="1"/>
    <col min="12046" max="12270" width="10.85546875" style="13"/>
    <col min="12271" max="12271" width="10" style="13" customWidth="1"/>
    <col min="12272" max="12301" width="10.7109375" style="13" customWidth="1"/>
    <col min="12302" max="12526" width="10.85546875" style="13"/>
    <col min="12527" max="12527" width="10" style="13" customWidth="1"/>
    <col min="12528" max="12557" width="10.7109375" style="13" customWidth="1"/>
    <col min="12558" max="12782" width="10.85546875" style="13"/>
    <col min="12783" max="12783" width="10" style="13" customWidth="1"/>
    <col min="12784" max="12813" width="10.7109375" style="13" customWidth="1"/>
    <col min="12814" max="13038" width="10.85546875" style="13"/>
    <col min="13039" max="13039" width="10" style="13" customWidth="1"/>
    <col min="13040" max="13069" width="10.7109375" style="13" customWidth="1"/>
    <col min="13070" max="13294" width="10.85546875" style="13"/>
    <col min="13295" max="13295" width="10" style="13" customWidth="1"/>
    <col min="13296" max="13325" width="10.7109375" style="13" customWidth="1"/>
    <col min="13326" max="13550" width="10.85546875" style="13"/>
    <col min="13551" max="13551" width="10" style="13" customWidth="1"/>
    <col min="13552" max="13581" width="10.7109375" style="13" customWidth="1"/>
    <col min="13582" max="13806" width="10.85546875" style="13"/>
    <col min="13807" max="13807" width="10" style="13" customWidth="1"/>
    <col min="13808" max="13837" width="10.7109375" style="13" customWidth="1"/>
    <col min="13838" max="14062" width="10.85546875" style="13"/>
    <col min="14063" max="14063" width="10" style="13" customWidth="1"/>
    <col min="14064" max="14093" width="10.7109375" style="13" customWidth="1"/>
    <col min="14094" max="14318" width="10.85546875" style="13"/>
    <col min="14319" max="14319" width="10" style="13" customWidth="1"/>
    <col min="14320" max="14349" width="10.7109375" style="13" customWidth="1"/>
    <col min="14350" max="14574" width="10.85546875" style="13"/>
    <col min="14575" max="14575" width="10" style="13" customWidth="1"/>
    <col min="14576" max="14605" width="10.7109375" style="13" customWidth="1"/>
    <col min="14606" max="14830" width="10.85546875" style="13"/>
    <col min="14831" max="14831" width="10" style="13" customWidth="1"/>
    <col min="14832" max="14861" width="10.7109375" style="13" customWidth="1"/>
    <col min="14862" max="15086" width="10.85546875" style="13"/>
    <col min="15087" max="15087" width="10" style="13" customWidth="1"/>
    <col min="15088" max="15117" width="10.7109375" style="13" customWidth="1"/>
    <col min="15118" max="15342" width="10.85546875" style="13"/>
    <col min="15343" max="15343" width="10" style="13" customWidth="1"/>
    <col min="15344" max="15373" width="10.7109375" style="13" customWidth="1"/>
    <col min="15374" max="15598" width="10.85546875" style="13"/>
    <col min="15599" max="15599" width="10" style="13" customWidth="1"/>
    <col min="15600" max="15629" width="10.7109375" style="13" customWidth="1"/>
    <col min="15630" max="15854" width="10.85546875" style="13"/>
    <col min="15855" max="15855" width="10" style="13" customWidth="1"/>
    <col min="15856" max="15885" width="10.7109375" style="13" customWidth="1"/>
    <col min="15886" max="16110" width="10.85546875" style="13"/>
    <col min="16111" max="16111" width="10" style="13" customWidth="1"/>
    <col min="16112" max="16141" width="10.7109375" style="13" customWidth="1"/>
    <col min="16142" max="16384" width="10.85546875" style="13"/>
  </cols>
  <sheetData>
    <row r="1" spans="1:15" ht="15" customHeight="1" x14ac:dyDescent="0.2"/>
    <row r="2" spans="1:15" ht="15" customHeight="1" x14ac:dyDescent="0.2"/>
    <row r="3" spans="1:15" ht="15" customHeight="1" x14ac:dyDescent="0.2"/>
    <row r="4" spans="1:15" s="68" customFormat="1" ht="15" customHeight="1" x14ac:dyDescent="0.25">
      <c r="A4" s="4" t="s">
        <v>51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</row>
    <row r="5" spans="1:15" ht="15" customHeight="1" x14ac:dyDescent="0.2">
      <c r="A5" s="16"/>
    </row>
    <row r="6" spans="1:15" s="42" customFormat="1" ht="15" customHeight="1" x14ac:dyDescent="0.2">
      <c r="A6" s="49" t="s">
        <v>20</v>
      </c>
      <c r="B6" s="49">
        <v>2023</v>
      </c>
      <c r="C6" s="49">
        <v>2022</v>
      </c>
      <c r="D6" s="49">
        <v>2021</v>
      </c>
      <c r="E6" s="49">
        <v>2020</v>
      </c>
      <c r="F6" s="49">
        <v>2019</v>
      </c>
      <c r="G6" s="49">
        <v>2018</v>
      </c>
      <c r="H6" s="49">
        <v>2017</v>
      </c>
      <c r="I6" s="49">
        <v>2016</v>
      </c>
      <c r="J6" s="49">
        <v>2015</v>
      </c>
      <c r="K6" s="49">
        <v>2014</v>
      </c>
      <c r="L6" s="49">
        <v>2013</v>
      </c>
      <c r="M6" s="49">
        <v>2012</v>
      </c>
      <c r="N6" s="49">
        <v>2011</v>
      </c>
      <c r="O6" s="49">
        <v>2010</v>
      </c>
    </row>
    <row r="7" spans="1:15" ht="15" customHeight="1" x14ac:dyDescent="0.2">
      <c r="A7" s="16"/>
      <c r="B7" s="16"/>
      <c r="C7" s="16"/>
      <c r="D7" s="16"/>
      <c r="E7" s="16"/>
      <c r="F7" s="16"/>
      <c r="G7" s="16"/>
      <c r="H7" s="16"/>
      <c r="I7" s="16"/>
      <c r="J7" s="16"/>
      <c r="K7" s="38"/>
      <c r="L7" s="38"/>
      <c r="M7" s="38"/>
      <c r="N7" s="38"/>
      <c r="O7" s="38"/>
    </row>
    <row r="8" spans="1:15" ht="15" customHeight="1" x14ac:dyDescent="0.2">
      <c r="A8" s="19">
        <v>0</v>
      </c>
      <c r="B8" s="69">
        <v>81.448794170229064</v>
      </c>
      <c r="C8" s="69">
        <v>80.978103755820399</v>
      </c>
      <c r="D8" s="69">
        <v>79.569983842055549</v>
      </c>
      <c r="E8" s="69">
        <v>79.091495297219282</v>
      </c>
      <c r="F8" s="69">
        <v>81.588965714618183</v>
      </c>
      <c r="G8" s="69">
        <v>81.381572354711295</v>
      </c>
      <c r="H8" s="69">
        <v>81.571449536205819</v>
      </c>
      <c r="I8" s="69">
        <v>80.465141579685778</v>
      </c>
      <c r="J8" s="69">
        <v>78.598116158013909</v>
      </c>
      <c r="K8" s="69">
        <v>79.918677751291867</v>
      </c>
      <c r="L8" s="69">
        <v>79.658215836000679</v>
      </c>
      <c r="M8" s="69">
        <v>78.820501892365755</v>
      </c>
      <c r="N8" s="69">
        <v>79.149361814408906</v>
      </c>
      <c r="O8" s="69">
        <v>79.551500450013023</v>
      </c>
    </row>
    <row r="9" spans="1:15" ht="15" customHeight="1" x14ac:dyDescent="0.2">
      <c r="A9" s="19">
        <v>10</v>
      </c>
      <c r="B9" s="70">
        <v>71.84861821015717</v>
      </c>
      <c r="C9" s="70">
        <v>71.292698230013983</v>
      </c>
      <c r="D9" s="70">
        <v>69.910879693109109</v>
      </c>
      <c r="E9" s="70">
        <v>69.206694992183515</v>
      </c>
      <c r="F9" s="70">
        <v>71.795152880329383</v>
      </c>
      <c r="G9" s="70">
        <v>71.692854865377242</v>
      </c>
      <c r="H9" s="70">
        <v>71.754173541967674</v>
      </c>
      <c r="I9" s="70">
        <v>70.794906961117235</v>
      </c>
      <c r="J9" s="70">
        <v>68.933858367219699</v>
      </c>
      <c r="K9" s="70">
        <v>70.079343540443716</v>
      </c>
      <c r="L9" s="70">
        <v>69.9068275897408</v>
      </c>
      <c r="M9" s="70">
        <v>69.344694005830576</v>
      </c>
      <c r="N9" s="70">
        <v>69.688721569049875</v>
      </c>
      <c r="O9" s="70">
        <v>69.768277873550574</v>
      </c>
    </row>
    <row r="10" spans="1:15" ht="15" customHeight="1" x14ac:dyDescent="0.2">
      <c r="A10" s="19">
        <v>20</v>
      </c>
      <c r="B10" s="69">
        <v>61.848618210157198</v>
      </c>
      <c r="C10" s="69">
        <v>61.376984117835121</v>
      </c>
      <c r="D10" s="69">
        <v>59.996570623397027</v>
      </c>
      <c r="E10" s="69">
        <v>59.372492633912707</v>
      </c>
      <c r="F10" s="69">
        <v>61.96362353738261</v>
      </c>
      <c r="G10" s="69">
        <v>61.97661181818426</v>
      </c>
      <c r="H10" s="69">
        <v>61.860793003381218</v>
      </c>
      <c r="I10" s="69">
        <v>60.794906961117206</v>
      </c>
      <c r="J10" s="69">
        <v>58.933858367219656</v>
      </c>
      <c r="K10" s="69">
        <v>60.18521868565719</v>
      </c>
      <c r="L10" s="69">
        <v>60.027832985904432</v>
      </c>
      <c r="M10" s="69">
        <v>59.344694005830597</v>
      </c>
      <c r="N10" s="69">
        <v>59.688721569049854</v>
      </c>
      <c r="O10" s="69">
        <v>59.768277873550588</v>
      </c>
    </row>
    <row r="11" spans="1:15" ht="15" customHeight="1" x14ac:dyDescent="0.2">
      <c r="A11" s="19">
        <v>30</v>
      </c>
      <c r="B11" s="70">
        <v>52.003142063131811</v>
      </c>
      <c r="C11" s="70">
        <v>51.689476401467225</v>
      </c>
      <c r="D11" s="70">
        <v>50.251311100881701</v>
      </c>
      <c r="E11" s="70">
        <v>49.597304883670994</v>
      </c>
      <c r="F11" s="70">
        <v>52.195126176207523</v>
      </c>
      <c r="G11" s="70">
        <v>52.145343244648615</v>
      </c>
      <c r="H11" s="70">
        <v>52.015994210764717</v>
      </c>
      <c r="I11" s="70">
        <v>50.992025756364939</v>
      </c>
      <c r="J11" s="70">
        <v>49.164451027646237</v>
      </c>
      <c r="K11" s="70">
        <v>50.185218685657212</v>
      </c>
      <c r="L11" s="70">
        <v>50.217033141319945</v>
      </c>
      <c r="M11" s="70">
        <v>49.64105023425612</v>
      </c>
      <c r="N11" s="70">
        <v>49.830921882901336</v>
      </c>
      <c r="O11" s="70">
        <v>49.768277873550609</v>
      </c>
    </row>
    <row r="12" spans="1:15" ht="15" customHeight="1" x14ac:dyDescent="0.2">
      <c r="A12" s="19">
        <v>40</v>
      </c>
      <c r="B12" s="69">
        <v>42.003142063131847</v>
      </c>
      <c r="C12" s="69">
        <v>41.852684761516109</v>
      </c>
      <c r="D12" s="69">
        <v>40.413558332195741</v>
      </c>
      <c r="E12" s="69">
        <v>39.99068996001462</v>
      </c>
      <c r="F12" s="69">
        <v>42.532993250545886</v>
      </c>
      <c r="G12" s="69">
        <v>42.318771567481249</v>
      </c>
      <c r="H12" s="69">
        <v>42.302110119189066</v>
      </c>
      <c r="I12" s="69">
        <v>41.109380663760625</v>
      </c>
      <c r="J12" s="69">
        <v>39.270728185579969</v>
      </c>
      <c r="K12" s="69">
        <v>40.384415606007074</v>
      </c>
      <c r="L12" s="69">
        <v>40.217033141319952</v>
      </c>
      <c r="M12" s="69">
        <v>39.838150449538077</v>
      </c>
      <c r="N12" s="69">
        <v>40.023578276225351</v>
      </c>
      <c r="O12" s="69">
        <v>40.0122597537922</v>
      </c>
    </row>
    <row r="13" spans="1:15" ht="15" customHeight="1" x14ac:dyDescent="0.2">
      <c r="A13" s="19">
        <v>50</v>
      </c>
      <c r="B13" s="70">
        <v>32.286973151182146</v>
      </c>
      <c r="C13" s="70">
        <v>32.231386271177271</v>
      </c>
      <c r="D13" s="70">
        <v>30.846151334581123</v>
      </c>
      <c r="E13" s="70">
        <v>30.405732244297184</v>
      </c>
      <c r="F13" s="70">
        <v>33.018893065172215</v>
      </c>
      <c r="G13" s="70">
        <v>32.785988664550331</v>
      </c>
      <c r="H13" s="70">
        <v>32.793948258468589</v>
      </c>
      <c r="I13" s="70">
        <v>31.511789920608233</v>
      </c>
      <c r="J13" s="70">
        <v>29.706472854382568</v>
      </c>
      <c r="K13" s="70">
        <v>31.069530547521612</v>
      </c>
      <c r="L13" s="70">
        <v>30.676792440102524</v>
      </c>
      <c r="M13" s="70">
        <v>30.357840437709633</v>
      </c>
      <c r="N13" s="70">
        <v>30.59776103846318</v>
      </c>
      <c r="O13" s="70">
        <v>30.671234836410999</v>
      </c>
    </row>
    <row r="14" spans="1:15" ht="15" customHeight="1" x14ac:dyDescent="0.2">
      <c r="A14" s="19">
        <v>60</v>
      </c>
      <c r="B14" s="69">
        <v>23.420025983060672</v>
      </c>
      <c r="C14" s="69">
        <v>23.036957734613136</v>
      </c>
      <c r="D14" s="69">
        <v>21.990621150535684</v>
      </c>
      <c r="E14" s="69">
        <v>21.472131815194388</v>
      </c>
      <c r="F14" s="69">
        <v>24.352867438872543</v>
      </c>
      <c r="G14" s="69">
        <v>23.563385535789216</v>
      </c>
      <c r="H14" s="69">
        <v>23.627550318342532</v>
      </c>
      <c r="I14" s="69">
        <v>22.526857197671742</v>
      </c>
      <c r="J14" s="69">
        <v>21.017225796639131</v>
      </c>
      <c r="K14" s="69">
        <v>22.111484660722027</v>
      </c>
      <c r="L14" s="69">
        <v>21.989263956018718</v>
      </c>
      <c r="M14" s="69">
        <v>21.45132639653545</v>
      </c>
      <c r="N14" s="69">
        <v>21.918726717780107</v>
      </c>
      <c r="O14" s="69">
        <v>21.695762503947527</v>
      </c>
    </row>
    <row r="15" spans="1:15" ht="15" customHeight="1" x14ac:dyDescent="0.2">
      <c r="A15" s="19">
        <v>70</v>
      </c>
      <c r="B15" s="70">
        <v>15.525192533330875</v>
      </c>
      <c r="C15" s="70">
        <v>15.051716243117651</v>
      </c>
      <c r="D15" s="70">
        <v>14.073209401453328</v>
      </c>
      <c r="E15" s="70">
        <v>13.526567067625786</v>
      </c>
      <c r="F15" s="70">
        <v>16.577169474828519</v>
      </c>
      <c r="G15" s="70">
        <v>15.715574958311306</v>
      </c>
      <c r="H15" s="70">
        <v>15.303617770538452</v>
      </c>
      <c r="I15" s="70">
        <v>14.580581125813339</v>
      </c>
      <c r="J15" s="70">
        <v>13.295409997668859</v>
      </c>
      <c r="K15" s="70">
        <v>14.369423248171694</v>
      </c>
      <c r="L15" s="70">
        <v>14.13606300846493</v>
      </c>
      <c r="M15" s="70">
        <v>14.126313106869876</v>
      </c>
      <c r="N15" s="70">
        <v>13.845623658028071</v>
      </c>
      <c r="O15" s="70">
        <v>14.410791444762877</v>
      </c>
    </row>
    <row r="16" spans="1:15" ht="15" customHeight="1" x14ac:dyDescent="0.2">
      <c r="A16" s="19">
        <v>80</v>
      </c>
      <c r="B16" s="69">
        <v>8.7557848383680756</v>
      </c>
      <c r="C16" s="69">
        <v>8.0945245313870267</v>
      </c>
      <c r="D16" s="69">
        <v>7.7067319490166062</v>
      </c>
      <c r="E16" s="69">
        <v>7.1138281174775031</v>
      </c>
      <c r="F16" s="69">
        <v>9.5730902599092182</v>
      </c>
      <c r="G16" s="69">
        <v>9.0862967002571082</v>
      </c>
      <c r="H16" s="69">
        <v>8.1424090946400121</v>
      </c>
      <c r="I16" s="69">
        <v>7.7263177279899455</v>
      </c>
      <c r="J16" s="69">
        <v>7.1938995646732051</v>
      </c>
      <c r="K16" s="69">
        <v>7.945118686825813</v>
      </c>
      <c r="L16" s="69">
        <v>7.21757170101277</v>
      </c>
      <c r="M16" s="69">
        <v>7.7257272746754637</v>
      </c>
      <c r="N16" s="69">
        <v>7.395372132274435</v>
      </c>
      <c r="O16" s="69">
        <v>8.4073019900037682</v>
      </c>
    </row>
    <row r="17" spans="1:15" ht="15" customHeight="1" x14ac:dyDescent="0.2">
      <c r="A17" s="19">
        <v>90</v>
      </c>
      <c r="B17" s="70">
        <v>3.3113303237144631</v>
      </c>
      <c r="C17" s="70">
        <v>3.2233339643552745</v>
      </c>
      <c r="D17" s="70">
        <v>2.8852621262280245</v>
      </c>
      <c r="E17" s="70">
        <v>3.3340910193055295</v>
      </c>
      <c r="F17" s="70">
        <v>3.530925360868399</v>
      </c>
      <c r="G17" s="70">
        <v>4.1002749768324431</v>
      </c>
      <c r="H17" s="70">
        <v>3.2985958855275541</v>
      </c>
      <c r="I17" s="70">
        <v>3.1145761333748778</v>
      </c>
      <c r="J17" s="70">
        <v>3.5195605698413552</v>
      </c>
      <c r="K17" s="70">
        <v>3.0428068431509412</v>
      </c>
      <c r="L17" s="70">
        <v>2.9302920380273321</v>
      </c>
      <c r="M17" s="70">
        <v>2.9715013897753355</v>
      </c>
      <c r="N17" s="70">
        <v>3.5254273329933707</v>
      </c>
      <c r="O17" s="70">
        <v>3.3821542130365652</v>
      </c>
    </row>
    <row r="18" spans="1:15" ht="15" customHeight="1" x14ac:dyDescent="0.2"/>
    <row r="19" spans="1:15" ht="15" customHeight="1" x14ac:dyDescent="0.2"/>
    <row r="20" spans="1:15" ht="15" customHeight="1" x14ac:dyDescent="0.2">
      <c r="A20" s="8" t="s">
        <v>53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27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2" customFormat="1" ht="14.25" x14ac:dyDescent="0.2">
      <c r="A6" s="39" t="s">
        <v>0</v>
      </c>
      <c r="B6" s="40" t="s">
        <v>1</v>
      </c>
      <c r="C6" s="81" t="s">
        <v>2</v>
      </c>
      <c r="D6" s="81"/>
      <c r="E6" s="54" t="s">
        <v>3</v>
      </c>
      <c r="F6" s="53" t="s">
        <v>4</v>
      </c>
      <c r="G6" s="53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53" t="s">
        <v>10</v>
      </c>
    </row>
    <row r="7" spans="1:13" s="42" customFormat="1" x14ac:dyDescent="0.2">
      <c r="A7" s="43"/>
      <c r="B7" s="44"/>
      <c r="C7" s="45">
        <v>42370</v>
      </c>
      <c r="D7" s="46">
        <v>42736</v>
      </c>
      <c r="E7" s="47"/>
      <c r="F7" s="47"/>
      <c r="G7" s="47"/>
      <c r="H7" s="48"/>
      <c r="I7" s="48"/>
      <c r="J7" s="48"/>
      <c r="K7" s="48"/>
      <c r="L7" s="47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58">
        <v>2</v>
      </c>
      <c r="C9" s="59">
        <v>945</v>
      </c>
      <c r="D9" s="59">
        <v>867</v>
      </c>
      <c r="E9" s="20">
        <v>0.1216</v>
      </c>
      <c r="F9" s="21">
        <f>B9/((C9+D9)/2)</f>
        <v>2.2075055187637969E-3</v>
      </c>
      <c r="G9" s="21">
        <f t="shared" ref="G9:G72" si="0">F9/((1+(1-E9)*F9))</f>
        <v>2.2032332889161503E-3</v>
      </c>
      <c r="H9" s="16">
        <v>100000</v>
      </c>
      <c r="I9" s="16">
        <f>H9*G9</f>
        <v>220.32332889161503</v>
      </c>
      <c r="J9" s="16">
        <f t="shared" ref="J9:J72" si="1">H10+I9*E9</f>
        <v>99806.467987901618</v>
      </c>
      <c r="K9" s="16">
        <f>K10+J9</f>
        <v>8046514.1579685779</v>
      </c>
      <c r="L9" s="22">
        <f>K9/H9</f>
        <v>80.465141579685778</v>
      </c>
    </row>
    <row r="10" spans="1:13" x14ac:dyDescent="0.2">
      <c r="A10" s="19">
        <v>1</v>
      </c>
      <c r="B10" s="58">
        <v>1</v>
      </c>
      <c r="C10" s="59">
        <v>986</v>
      </c>
      <c r="D10" s="59">
        <v>942</v>
      </c>
      <c r="E10" s="20">
        <v>0.36609999999999998</v>
      </c>
      <c r="F10" s="21">
        <f t="shared" ref="F10:F73" si="2">B10/((C10+D10)/2)</f>
        <v>1.037344398340249E-3</v>
      </c>
      <c r="G10" s="21">
        <f t="shared" si="0"/>
        <v>1.0366627173272679E-3</v>
      </c>
      <c r="H10" s="16">
        <f>H9-I9</f>
        <v>99779.676671108391</v>
      </c>
      <c r="I10" s="16">
        <f t="shared" ref="I10:I73" si="3">H10*G10</f>
        <v>103.43787075190743</v>
      </c>
      <c r="J10" s="16">
        <f t="shared" si="1"/>
        <v>99714.107404838753</v>
      </c>
      <c r="K10" s="16">
        <f t="shared" ref="K10:K73" si="4">K11+J10</f>
        <v>7946707.6899806764</v>
      </c>
      <c r="L10" s="23">
        <f t="shared" ref="L10:L73" si="5">K10/H10</f>
        <v>79.642548012802663</v>
      </c>
    </row>
    <row r="11" spans="1:13" x14ac:dyDescent="0.2">
      <c r="A11" s="19">
        <v>2</v>
      </c>
      <c r="B11" s="58">
        <v>0</v>
      </c>
      <c r="C11" s="59">
        <v>936</v>
      </c>
      <c r="D11" s="59">
        <v>964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99676.238800356485</v>
      </c>
      <c r="I11" s="16">
        <f t="shared" si="3"/>
        <v>0</v>
      </c>
      <c r="J11" s="16">
        <f t="shared" si="1"/>
        <v>99676.238800356485</v>
      </c>
      <c r="K11" s="16">
        <f t="shared" si="4"/>
        <v>7846993.5825758381</v>
      </c>
      <c r="L11" s="23">
        <f t="shared" si="5"/>
        <v>78.724816235218682</v>
      </c>
    </row>
    <row r="12" spans="1:13" x14ac:dyDescent="0.2">
      <c r="A12" s="19">
        <v>3</v>
      </c>
      <c r="B12" s="58">
        <v>0</v>
      </c>
      <c r="C12" s="59">
        <v>986</v>
      </c>
      <c r="D12" s="59">
        <v>939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99676.238800356485</v>
      </c>
      <c r="I12" s="16">
        <f t="shared" si="3"/>
        <v>0</v>
      </c>
      <c r="J12" s="16">
        <f t="shared" si="1"/>
        <v>99676.238800356485</v>
      </c>
      <c r="K12" s="16">
        <f t="shared" si="4"/>
        <v>7747317.3437754819</v>
      </c>
      <c r="L12" s="23">
        <f t="shared" si="5"/>
        <v>77.724816235218682</v>
      </c>
    </row>
    <row r="13" spans="1:13" x14ac:dyDescent="0.2">
      <c r="A13" s="19">
        <v>4</v>
      </c>
      <c r="B13" s="58">
        <v>0</v>
      </c>
      <c r="C13" s="59">
        <v>1093</v>
      </c>
      <c r="D13" s="59">
        <v>979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99676.238800356485</v>
      </c>
      <c r="I13" s="16">
        <f t="shared" si="3"/>
        <v>0</v>
      </c>
      <c r="J13" s="16">
        <f t="shared" si="1"/>
        <v>99676.238800356485</v>
      </c>
      <c r="K13" s="16">
        <f t="shared" si="4"/>
        <v>7647641.1049751258</v>
      </c>
      <c r="L13" s="23">
        <f t="shared" si="5"/>
        <v>76.724816235218682</v>
      </c>
    </row>
    <row r="14" spans="1:13" x14ac:dyDescent="0.2">
      <c r="A14" s="19">
        <v>5</v>
      </c>
      <c r="B14" s="58">
        <v>0</v>
      </c>
      <c r="C14" s="59">
        <v>1084</v>
      </c>
      <c r="D14" s="59">
        <v>1085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99676.238800356485</v>
      </c>
      <c r="I14" s="16">
        <f t="shared" si="3"/>
        <v>0</v>
      </c>
      <c r="J14" s="16">
        <f t="shared" si="1"/>
        <v>99676.238800356485</v>
      </c>
      <c r="K14" s="16">
        <f t="shared" si="4"/>
        <v>7547964.8661747696</v>
      </c>
      <c r="L14" s="23">
        <f t="shared" si="5"/>
        <v>75.724816235218682</v>
      </c>
    </row>
    <row r="15" spans="1:13" x14ac:dyDescent="0.2">
      <c r="A15" s="19">
        <v>6</v>
      </c>
      <c r="B15" s="58">
        <v>1</v>
      </c>
      <c r="C15" s="59">
        <v>1039</v>
      </c>
      <c r="D15" s="59">
        <v>1092</v>
      </c>
      <c r="E15" s="20">
        <v>4.6399999999999997E-2</v>
      </c>
      <c r="F15" s="21">
        <f t="shared" si="2"/>
        <v>9.3852651337400278E-4</v>
      </c>
      <c r="G15" s="21">
        <f t="shared" si="0"/>
        <v>9.3768730303878198E-4</v>
      </c>
      <c r="H15" s="16">
        <f t="shared" si="6"/>
        <v>99676.238800356485</v>
      </c>
      <c r="I15" s="16">
        <f t="shared" si="3"/>
        <v>93.465143537755864</v>
      </c>
      <c r="J15" s="16">
        <f t="shared" si="1"/>
        <v>99587.110439478871</v>
      </c>
      <c r="K15" s="16">
        <f t="shared" si="4"/>
        <v>7448288.6273744134</v>
      </c>
      <c r="L15" s="23">
        <f t="shared" si="5"/>
        <v>74.724816235218697</v>
      </c>
    </row>
    <row r="16" spans="1:13" x14ac:dyDescent="0.2">
      <c r="A16" s="19">
        <v>7</v>
      </c>
      <c r="B16" s="58">
        <v>0</v>
      </c>
      <c r="C16" s="59">
        <v>1013</v>
      </c>
      <c r="D16" s="59">
        <v>1024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99582.773656818725</v>
      </c>
      <c r="I16" s="16">
        <f t="shared" si="3"/>
        <v>0</v>
      </c>
      <c r="J16" s="16">
        <f t="shared" si="1"/>
        <v>99582.773656818725</v>
      </c>
      <c r="K16" s="16">
        <f t="shared" si="4"/>
        <v>7348701.516934935</v>
      </c>
      <c r="L16" s="23">
        <f t="shared" si="5"/>
        <v>73.794906961117249</v>
      </c>
    </row>
    <row r="17" spans="1:12" x14ac:dyDescent="0.2">
      <c r="A17" s="19">
        <v>8</v>
      </c>
      <c r="B17" s="58">
        <v>0</v>
      </c>
      <c r="C17" s="59">
        <v>878</v>
      </c>
      <c r="D17" s="59">
        <v>1012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99582.773656818725</v>
      </c>
      <c r="I17" s="16">
        <f t="shared" si="3"/>
        <v>0</v>
      </c>
      <c r="J17" s="16">
        <f t="shared" si="1"/>
        <v>99582.773656818725</v>
      </c>
      <c r="K17" s="16">
        <f t="shared" si="4"/>
        <v>7249118.743278116</v>
      </c>
      <c r="L17" s="23">
        <f t="shared" si="5"/>
        <v>72.794906961117235</v>
      </c>
    </row>
    <row r="18" spans="1:12" x14ac:dyDescent="0.2">
      <c r="A18" s="19">
        <v>9</v>
      </c>
      <c r="B18" s="58">
        <v>0</v>
      </c>
      <c r="C18" s="59">
        <v>782</v>
      </c>
      <c r="D18" s="59">
        <v>873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99582.773656818725</v>
      </c>
      <c r="I18" s="16">
        <f t="shared" si="3"/>
        <v>0</v>
      </c>
      <c r="J18" s="16">
        <f t="shared" si="1"/>
        <v>99582.773656818725</v>
      </c>
      <c r="K18" s="16">
        <f t="shared" si="4"/>
        <v>7149535.969621297</v>
      </c>
      <c r="L18" s="23">
        <f t="shared" si="5"/>
        <v>71.794906961117235</v>
      </c>
    </row>
    <row r="19" spans="1:12" x14ac:dyDescent="0.2">
      <c r="A19" s="19">
        <v>10</v>
      </c>
      <c r="B19" s="58">
        <v>0</v>
      </c>
      <c r="C19" s="59">
        <v>686</v>
      </c>
      <c r="D19" s="59">
        <v>785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99582.773656818725</v>
      </c>
      <c r="I19" s="16">
        <f t="shared" si="3"/>
        <v>0</v>
      </c>
      <c r="J19" s="16">
        <f t="shared" si="1"/>
        <v>99582.773656818725</v>
      </c>
      <c r="K19" s="16">
        <f t="shared" si="4"/>
        <v>7049953.195964478</v>
      </c>
      <c r="L19" s="23">
        <f t="shared" si="5"/>
        <v>70.794906961117235</v>
      </c>
    </row>
    <row r="20" spans="1:12" x14ac:dyDescent="0.2">
      <c r="A20" s="19">
        <v>11</v>
      </c>
      <c r="B20" s="58">
        <v>0</v>
      </c>
      <c r="C20" s="59">
        <v>753</v>
      </c>
      <c r="D20" s="59">
        <v>678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99582.773656818725</v>
      </c>
      <c r="I20" s="16">
        <f t="shared" si="3"/>
        <v>0</v>
      </c>
      <c r="J20" s="16">
        <f t="shared" si="1"/>
        <v>99582.773656818725</v>
      </c>
      <c r="K20" s="16">
        <f t="shared" si="4"/>
        <v>6950370.4223076589</v>
      </c>
      <c r="L20" s="23">
        <f t="shared" si="5"/>
        <v>69.794906961117235</v>
      </c>
    </row>
    <row r="21" spans="1:12" x14ac:dyDescent="0.2">
      <c r="A21" s="19">
        <v>12</v>
      </c>
      <c r="B21" s="58">
        <v>0</v>
      </c>
      <c r="C21" s="59">
        <v>708</v>
      </c>
      <c r="D21" s="59">
        <v>745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99582.773656818725</v>
      </c>
      <c r="I21" s="16">
        <f t="shared" si="3"/>
        <v>0</v>
      </c>
      <c r="J21" s="16">
        <f t="shared" si="1"/>
        <v>99582.773656818725</v>
      </c>
      <c r="K21" s="16">
        <f t="shared" si="4"/>
        <v>6850787.6486508399</v>
      </c>
      <c r="L21" s="23">
        <f t="shared" si="5"/>
        <v>68.794906961117235</v>
      </c>
    </row>
    <row r="22" spans="1:12" x14ac:dyDescent="0.2">
      <c r="A22" s="19">
        <v>13</v>
      </c>
      <c r="B22" s="58">
        <v>0</v>
      </c>
      <c r="C22" s="59">
        <v>638</v>
      </c>
      <c r="D22" s="59">
        <v>711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99582.773656818725</v>
      </c>
      <c r="I22" s="16">
        <f t="shared" si="3"/>
        <v>0</v>
      </c>
      <c r="J22" s="16">
        <f t="shared" si="1"/>
        <v>99582.773656818725</v>
      </c>
      <c r="K22" s="16">
        <f t="shared" si="4"/>
        <v>6751204.8749940209</v>
      </c>
      <c r="L22" s="23">
        <f t="shared" si="5"/>
        <v>67.794906961117221</v>
      </c>
    </row>
    <row r="23" spans="1:12" x14ac:dyDescent="0.2">
      <c r="A23" s="19">
        <v>14</v>
      </c>
      <c r="B23" s="58">
        <v>0</v>
      </c>
      <c r="C23" s="59">
        <v>618</v>
      </c>
      <c r="D23" s="59">
        <v>645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99582.773656818725</v>
      </c>
      <c r="I23" s="16">
        <f t="shared" si="3"/>
        <v>0</v>
      </c>
      <c r="J23" s="16">
        <f t="shared" si="1"/>
        <v>99582.773656818725</v>
      </c>
      <c r="K23" s="16">
        <f t="shared" si="4"/>
        <v>6651622.1013372019</v>
      </c>
      <c r="L23" s="23">
        <f t="shared" si="5"/>
        <v>66.794906961117221</v>
      </c>
    </row>
    <row r="24" spans="1:12" x14ac:dyDescent="0.2">
      <c r="A24" s="19">
        <v>15</v>
      </c>
      <c r="B24" s="58">
        <v>0</v>
      </c>
      <c r="C24" s="59">
        <v>639</v>
      </c>
      <c r="D24" s="59">
        <v>621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99582.773656818725</v>
      </c>
      <c r="I24" s="16">
        <f t="shared" si="3"/>
        <v>0</v>
      </c>
      <c r="J24" s="16">
        <f t="shared" si="1"/>
        <v>99582.773656818725</v>
      </c>
      <c r="K24" s="16">
        <f t="shared" si="4"/>
        <v>6552039.3276803829</v>
      </c>
      <c r="L24" s="23">
        <f t="shared" si="5"/>
        <v>65.794906961117221</v>
      </c>
    </row>
    <row r="25" spans="1:12" x14ac:dyDescent="0.2">
      <c r="A25" s="19">
        <v>16</v>
      </c>
      <c r="B25" s="58">
        <v>0</v>
      </c>
      <c r="C25" s="59">
        <v>562</v>
      </c>
      <c r="D25" s="59">
        <v>631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99582.773656818725</v>
      </c>
      <c r="I25" s="16">
        <f t="shared" si="3"/>
        <v>0</v>
      </c>
      <c r="J25" s="16">
        <f t="shared" si="1"/>
        <v>99582.773656818725</v>
      </c>
      <c r="K25" s="16">
        <f t="shared" si="4"/>
        <v>6452456.5540235639</v>
      </c>
      <c r="L25" s="23">
        <f t="shared" si="5"/>
        <v>64.794906961117221</v>
      </c>
    </row>
    <row r="26" spans="1:12" x14ac:dyDescent="0.2">
      <c r="A26" s="19">
        <v>17</v>
      </c>
      <c r="B26" s="58">
        <v>0</v>
      </c>
      <c r="C26" s="59">
        <v>578</v>
      </c>
      <c r="D26" s="59">
        <v>578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99582.773656818725</v>
      </c>
      <c r="I26" s="16">
        <f t="shared" si="3"/>
        <v>0</v>
      </c>
      <c r="J26" s="16">
        <f t="shared" si="1"/>
        <v>99582.773656818725</v>
      </c>
      <c r="K26" s="16">
        <f t="shared" si="4"/>
        <v>6352873.7803667448</v>
      </c>
      <c r="L26" s="23">
        <f t="shared" si="5"/>
        <v>63.794906961117213</v>
      </c>
    </row>
    <row r="27" spans="1:12" x14ac:dyDescent="0.2">
      <c r="A27" s="19">
        <v>18</v>
      </c>
      <c r="B27" s="58">
        <v>0</v>
      </c>
      <c r="C27" s="59">
        <v>549</v>
      </c>
      <c r="D27" s="59">
        <v>593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99582.773656818725</v>
      </c>
      <c r="I27" s="16">
        <f t="shared" si="3"/>
        <v>0</v>
      </c>
      <c r="J27" s="16">
        <f t="shared" si="1"/>
        <v>99582.773656818725</v>
      </c>
      <c r="K27" s="16">
        <f t="shared" si="4"/>
        <v>6253291.0067099258</v>
      </c>
      <c r="L27" s="23">
        <f t="shared" si="5"/>
        <v>62.794906961117213</v>
      </c>
    </row>
    <row r="28" spans="1:12" x14ac:dyDescent="0.2">
      <c r="A28" s="19">
        <v>19</v>
      </c>
      <c r="B28" s="58">
        <v>0</v>
      </c>
      <c r="C28" s="59">
        <v>525</v>
      </c>
      <c r="D28" s="59">
        <v>558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99582.773656818725</v>
      </c>
      <c r="I28" s="16">
        <f t="shared" si="3"/>
        <v>0</v>
      </c>
      <c r="J28" s="16">
        <f t="shared" si="1"/>
        <v>99582.773656818725</v>
      </c>
      <c r="K28" s="16">
        <f t="shared" si="4"/>
        <v>6153708.2330531068</v>
      </c>
      <c r="L28" s="23">
        <f t="shared" si="5"/>
        <v>61.794906961117206</v>
      </c>
    </row>
    <row r="29" spans="1:12" x14ac:dyDescent="0.2">
      <c r="A29" s="19">
        <v>20</v>
      </c>
      <c r="B29" s="58">
        <v>0</v>
      </c>
      <c r="C29" s="59">
        <v>575</v>
      </c>
      <c r="D29" s="59">
        <v>540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99582.773656818725</v>
      </c>
      <c r="I29" s="16">
        <f t="shared" si="3"/>
        <v>0</v>
      </c>
      <c r="J29" s="16">
        <f t="shared" si="1"/>
        <v>99582.773656818725</v>
      </c>
      <c r="K29" s="16">
        <f t="shared" si="4"/>
        <v>6054125.4593962878</v>
      </c>
      <c r="L29" s="23">
        <f t="shared" si="5"/>
        <v>60.794906961117206</v>
      </c>
    </row>
    <row r="30" spans="1:12" x14ac:dyDescent="0.2">
      <c r="A30" s="19">
        <v>21</v>
      </c>
      <c r="B30" s="58">
        <v>0</v>
      </c>
      <c r="C30" s="59">
        <v>583</v>
      </c>
      <c r="D30" s="59">
        <v>596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99582.773656818725</v>
      </c>
      <c r="I30" s="16">
        <f t="shared" si="3"/>
        <v>0</v>
      </c>
      <c r="J30" s="16">
        <f t="shared" si="1"/>
        <v>99582.773656818725</v>
      </c>
      <c r="K30" s="16">
        <f t="shared" si="4"/>
        <v>5954542.6857394688</v>
      </c>
      <c r="L30" s="23">
        <f t="shared" si="5"/>
        <v>59.794906961117206</v>
      </c>
    </row>
    <row r="31" spans="1:12" x14ac:dyDescent="0.2">
      <c r="A31" s="19">
        <v>22</v>
      </c>
      <c r="B31" s="58">
        <v>1</v>
      </c>
      <c r="C31" s="59">
        <v>575</v>
      </c>
      <c r="D31" s="59">
        <v>596</v>
      </c>
      <c r="E31" s="20">
        <v>0.57920000000000005</v>
      </c>
      <c r="F31" s="21">
        <f t="shared" si="2"/>
        <v>1.7079419299743809E-3</v>
      </c>
      <c r="G31" s="21">
        <f t="shared" si="0"/>
        <v>1.7067153103286314E-3</v>
      </c>
      <c r="H31" s="16">
        <f t="shared" si="6"/>
        <v>99582.773656818725</v>
      </c>
      <c r="I31" s="16">
        <f t="shared" si="3"/>
        <v>169.95944444508322</v>
      </c>
      <c r="J31" s="16">
        <f t="shared" si="1"/>
        <v>99511.254722596233</v>
      </c>
      <c r="K31" s="16">
        <f t="shared" si="4"/>
        <v>5854959.9120826498</v>
      </c>
      <c r="L31" s="23">
        <f t="shared" si="5"/>
        <v>58.794906961117199</v>
      </c>
    </row>
    <row r="32" spans="1:12" x14ac:dyDescent="0.2">
      <c r="A32" s="19">
        <v>23</v>
      </c>
      <c r="B32" s="58">
        <v>1</v>
      </c>
      <c r="C32" s="59">
        <v>602</v>
      </c>
      <c r="D32" s="59">
        <v>578</v>
      </c>
      <c r="E32" s="20">
        <v>0.34970000000000001</v>
      </c>
      <c r="F32" s="21">
        <f t="shared" si="2"/>
        <v>1.6949152542372881E-3</v>
      </c>
      <c r="G32" s="21">
        <f t="shared" si="0"/>
        <v>1.6930491697032914E-3</v>
      </c>
      <c r="H32" s="16">
        <f t="shared" si="6"/>
        <v>99412.814212373647</v>
      </c>
      <c r="I32" s="16">
        <f t="shared" si="3"/>
        <v>168.31078256012677</v>
      </c>
      <c r="J32" s="16">
        <f t="shared" si="1"/>
        <v>99303.361710474797</v>
      </c>
      <c r="K32" s="16">
        <f t="shared" si="4"/>
        <v>5755448.6573600536</v>
      </c>
      <c r="L32" s="23">
        <f t="shared" si="5"/>
        <v>57.894434464603343</v>
      </c>
    </row>
    <row r="33" spans="1:12" x14ac:dyDescent="0.2">
      <c r="A33" s="19">
        <v>24</v>
      </c>
      <c r="B33" s="58">
        <v>0</v>
      </c>
      <c r="C33" s="59">
        <v>620</v>
      </c>
      <c r="D33" s="59">
        <v>630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99244.503429813514</v>
      </c>
      <c r="I33" s="16">
        <f t="shared" si="3"/>
        <v>0</v>
      </c>
      <c r="J33" s="16">
        <f t="shared" si="1"/>
        <v>99244.503429813514</v>
      </c>
      <c r="K33" s="16">
        <f t="shared" si="4"/>
        <v>5656145.2956495788</v>
      </c>
      <c r="L33" s="23">
        <f t="shared" si="5"/>
        <v>56.992025756364924</v>
      </c>
    </row>
    <row r="34" spans="1:12" x14ac:dyDescent="0.2">
      <c r="A34" s="19">
        <v>25</v>
      </c>
      <c r="B34" s="58">
        <v>0</v>
      </c>
      <c r="C34" s="59">
        <v>665</v>
      </c>
      <c r="D34" s="59">
        <v>647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99244.503429813514</v>
      </c>
      <c r="I34" s="16">
        <f t="shared" si="3"/>
        <v>0</v>
      </c>
      <c r="J34" s="16">
        <f t="shared" si="1"/>
        <v>99244.503429813514</v>
      </c>
      <c r="K34" s="16">
        <f t="shared" si="4"/>
        <v>5556900.7922197655</v>
      </c>
      <c r="L34" s="23">
        <f t="shared" si="5"/>
        <v>55.992025756364924</v>
      </c>
    </row>
    <row r="35" spans="1:12" x14ac:dyDescent="0.2">
      <c r="A35" s="19">
        <v>26</v>
      </c>
      <c r="B35" s="58">
        <v>0</v>
      </c>
      <c r="C35" s="59">
        <v>660</v>
      </c>
      <c r="D35" s="59">
        <v>693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99244.503429813514</v>
      </c>
      <c r="I35" s="16">
        <f t="shared" si="3"/>
        <v>0</v>
      </c>
      <c r="J35" s="16">
        <f t="shared" si="1"/>
        <v>99244.503429813514</v>
      </c>
      <c r="K35" s="16">
        <f t="shared" si="4"/>
        <v>5457656.2887899522</v>
      </c>
      <c r="L35" s="23">
        <f t="shared" si="5"/>
        <v>54.992025756364924</v>
      </c>
    </row>
    <row r="36" spans="1:12" x14ac:dyDescent="0.2">
      <c r="A36" s="19">
        <v>27</v>
      </c>
      <c r="B36" s="58">
        <v>0</v>
      </c>
      <c r="C36" s="59">
        <v>684</v>
      </c>
      <c r="D36" s="59">
        <v>675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99244.503429813514</v>
      </c>
      <c r="I36" s="16">
        <f t="shared" si="3"/>
        <v>0</v>
      </c>
      <c r="J36" s="16">
        <f t="shared" si="1"/>
        <v>99244.503429813514</v>
      </c>
      <c r="K36" s="16">
        <f t="shared" si="4"/>
        <v>5358411.7853601389</v>
      </c>
      <c r="L36" s="23">
        <f t="shared" si="5"/>
        <v>53.992025756364932</v>
      </c>
    </row>
    <row r="37" spans="1:12" x14ac:dyDescent="0.2">
      <c r="A37" s="19">
        <v>28</v>
      </c>
      <c r="B37" s="58">
        <v>0</v>
      </c>
      <c r="C37" s="59">
        <v>785</v>
      </c>
      <c r="D37" s="59">
        <v>691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99244.503429813514</v>
      </c>
      <c r="I37" s="16">
        <f t="shared" si="3"/>
        <v>0</v>
      </c>
      <c r="J37" s="16">
        <f t="shared" si="1"/>
        <v>99244.503429813514</v>
      </c>
      <c r="K37" s="16">
        <f t="shared" si="4"/>
        <v>5259167.2819303256</v>
      </c>
      <c r="L37" s="23">
        <f t="shared" si="5"/>
        <v>52.992025756364932</v>
      </c>
    </row>
    <row r="38" spans="1:12" x14ac:dyDescent="0.2">
      <c r="A38" s="19">
        <v>29</v>
      </c>
      <c r="B38" s="58">
        <v>0</v>
      </c>
      <c r="C38" s="59">
        <v>779</v>
      </c>
      <c r="D38" s="59">
        <v>809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99244.503429813514</v>
      </c>
      <c r="I38" s="16">
        <f t="shared" si="3"/>
        <v>0</v>
      </c>
      <c r="J38" s="16">
        <f t="shared" si="1"/>
        <v>99244.503429813514</v>
      </c>
      <c r="K38" s="16">
        <f t="shared" si="4"/>
        <v>5159922.7785005122</v>
      </c>
      <c r="L38" s="23">
        <f t="shared" si="5"/>
        <v>51.992025756364932</v>
      </c>
    </row>
    <row r="39" spans="1:12" x14ac:dyDescent="0.2">
      <c r="A39" s="19">
        <v>30</v>
      </c>
      <c r="B39" s="58">
        <v>0</v>
      </c>
      <c r="C39" s="59">
        <v>869</v>
      </c>
      <c r="D39" s="59">
        <v>796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99244.503429813514</v>
      </c>
      <c r="I39" s="16">
        <f t="shared" si="3"/>
        <v>0</v>
      </c>
      <c r="J39" s="16">
        <f t="shared" si="1"/>
        <v>99244.503429813514</v>
      </c>
      <c r="K39" s="16">
        <f t="shared" si="4"/>
        <v>5060678.2750706989</v>
      </c>
      <c r="L39" s="23">
        <f t="shared" si="5"/>
        <v>50.992025756364939</v>
      </c>
    </row>
    <row r="40" spans="1:12" x14ac:dyDescent="0.2">
      <c r="A40" s="19">
        <v>31</v>
      </c>
      <c r="B40" s="58">
        <v>0</v>
      </c>
      <c r="C40" s="59">
        <v>1003</v>
      </c>
      <c r="D40" s="59">
        <v>893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99244.503429813514</v>
      </c>
      <c r="I40" s="16">
        <f t="shared" si="3"/>
        <v>0</v>
      </c>
      <c r="J40" s="16">
        <f t="shared" si="1"/>
        <v>99244.503429813514</v>
      </c>
      <c r="K40" s="16">
        <f t="shared" si="4"/>
        <v>4961433.7716408856</v>
      </c>
      <c r="L40" s="23">
        <f t="shared" si="5"/>
        <v>49.992025756364939</v>
      </c>
    </row>
    <row r="41" spans="1:12" x14ac:dyDescent="0.2">
      <c r="A41" s="19">
        <v>32</v>
      </c>
      <c r="B41" s="58">
        <v>0</v>
      </c>
      <c r="C41" s="59">
        <v>1032</v>
      </c>
      <c r="D41" s="59">
        <v>1008</v>
      </c>
      <c r="E41" s="20">
        <v>0</v>
      </c>
      <c r="F41" s="21">
        <f t="shared" si="2"/>
        <v>0</v>
      </c>
      <c r="G41" s="21">
        <f t="shared" si="0"/>
        <v>0</v>
      </c>
      <c r="H41" s="16">
        <f t="shared" si="6"/>
        <v>99244.503429813514</v>
      </c>
      <c r="I41" s="16">
        <f t="shared" si="3"/>
        <v>0</v>
      </c>
      <c r="J41" s="16">
        <f t="shared" si="1"/>
        <v>99244.503429813514</v>
      </c>
      <c r="K41" s="16">
        <f t="shared" si="4"/>
        <v>4862189.2682110723</v>
      </c>
      <c r="L41" s="23">
        <f t="shared" si="5"/>
        <v>48.992025756364939</v>
      </c>
    </row>
    <row r="42" spans="1:12" x14ac:dyDescent="0.2">
      <c r="A42" s="19">
        <v>33</v>
      </c>
      <c r="B42" s="58">
        <v>1</v>
      </c>
      <c r="C42" s="59">
        <v>1225</v>
      </c>
      <c r="D42" s="59">
        <v>1027</v>
      </c>
      <c r="E42" s="20">
        <v>0.65300000000000002</v>
      </c>
      <c r="F42" s="21">
        <f t="shared" si="2"/>
        <v>8.8809946714031975E-4</v>
      </c>
      <c r="G42" s="21">
        <f t="shared" si="0"/>
        <v>8.8782586538606659E-4</v>
      </c>
      <c r="H42" s="16">
        <f t="shared" si="6"/>
        <v>99244.503429813514</v>
      </c>
      <c r="I42" s="16">
        <f t="shared" si="3"/>
        <v>88.111837142384644</v>
      </c>
      <c r="J42" s="16">
        <f t="shared" si="1"/>
        <v>99213.928622325111</v>
      </c>
      <c r="K42" s="16">
        <f t="shared" si="4"/>
        <v>4762944.764781259</v>
      </c>
      <c r="L42" s="23">
        <f t="shared" si="5"/>
        <v>47.992025756364939</v>
      </c>
    </row>
    <row r="43" spans="1:12" x14ac:dyDescent="0.2">
      <c r="A43" s="19">
        <v>34</v>
      </c>
      <c r="B43" s="58">
        <v>0</v>
      </c>
      <c r="C43" s="59">
        <v>1341</v>
      </c>
      <c r="D43" s="59">
        <v>1199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99156.391592671134</v>
      </c>
      <c r="I43" s="16">
        <f t="shared" si="3"/>
        <v>0</v>
      </c>
      <c r="J43" s="16">
        <f t="shared" si="1"/>
        <v>99156.391592671134</v>
      </c>
      <c r="K43" s="16">
        <f t="shared" si="4"/>
        <v>4663730.836158934</v>
      </c>
      <c r="L43" s="23">
        <f t="shared" si="5"/>
        <v>47.03409191529758</v>
      </c>
    </row>
    <row r="44" spans="1:12" x14ac:dyDescent="0.2">
      <c r="A44" s="19">
        <v>35</v>
      </c>
      <c r="B44" s="58">
        <v>0</v>
      </c>
      <c r="C44" s="59">
        <v>1500</v>
      </c>
      <c r="D44" s="59">
        <v>1344</v>
      </c>
      <c r="E44" s="20">
        <v>0</v>
      </c>
      <c r="F44" s="21">
        <f t="shared" si="2"/>
        <v>0</v>
      </c>
      <c r="G44" s="21">
        <f t="shared" si="0"/>
        <v>0</v>
      </c>
      <c r="H44" s="16">
        <f t="shared" si="6"/>
        <v>99156.391592671134</v>
      </c>
      <c r="I44" s="16">
        <f t="shared" si="3"/>
        <v>0</v>
      </c>
      <c r="J44" s="16">
        <f t="shared" si="1"/>
        <v>99156.391592671134</v>
      </c>
      <c r="K44" s="16">
        <f t="shared" si="4"/>
        <v>4564574.4445662629</v>
      </c>
      <c r="L44" s="23">
        <f t="shared" si="5"/>
        <v>46.03409191529758</v>
      </c>
    </row>
    <row r="45" spans="1:12" x14ac:dyDescent="0.2">
      <c r="A45" s="19">
        <v>36</v>
      </c>
      <c r="B45" s="58">
        <v>0</v>
      </c>
      <c r="C45" s="59">
        <v>1555</v>
      </c>
      <c r="D45" s="59">
        <v>1466</v>
      </c>
      <c r="E45" s="20">
        <v>0</v>
      </c>
      <c r="F45" s="21">
        <f t="shared" si="2"/>
        <v>0</v>
      </c>
      <c r="G45" s="21">
        <f t="shared" si="0"/>
        <v>0</v>
      </c>
      <c r="H45" s="16">
        <f t="shared" si="6"/>
        <v>99156.391592671134</v>
      </c>
      <c r="I45" s="16">
        <f t="shared" si="3"/>
        <v>0</v>
      </c>
      <c r="J45" s="16">
        <f t="shared" si="1"/>
        <v>99156.391592671134</v>
      </c>
      <c r="K45" s="16">
        <f t="shared" si="4"/>
        <v>4465418.0529735917</v>
      </c>
      <c r="L45" s="23">
        <f t="shared" si="5"/>
        <v>45.03409191529758</v>
      </c>
    </row>
    <row r="46" spans="1:12" x14ac:dyDescent="0.2">
      <c r="A46" s="19">
        <v>37</v>
      </c>
      <c r="B46" s="58">
        <v>0</v>
      </c>
      <c r="C46" s="59">
        <v>1710</v>
      </c>
      <c r="D46" s="59">
        <v>1525</v>
      </c>
      <c r="E46" s="20">
        <v>0</v>
      </c>
      <c r="F46" s="21">
        <f t="shared" si="2"/>
        <v>0</v>
      </c>
      <c r="G46" s="21">
        <f t="shared" si="0"/>
        <v>0</v>
      </c>
      <c r="H46" s="16">
        <f t="shared" si="6"/>
        <v>99156.391592671134</v>
      </c>
      <c r="I46" s="16">
        <f t="shared" si="3"/>
        <v>0</v>
      </c>
      <c r="J46" s="16">
        <f t="shared" si="1"/>
        <v>99156.391592671134</v>
      </c>
      <c r="K46" s="16">
        <f t="shared" si="4"/>
        <v>4366261.6613809206</v>
      </c>
      <c r="L46" s="23">
        <f t="shared" si="5"/>
        <v>44.034091915297573</v>
      </c>
    </row>
    <row r="47" spans="1:12" x14ac:dyDescent="0.2">
      <c r="A47" s="19">
        <v>38</v>
      </c>
      <c r="B47" s="58">
        <v>1</v>
      </c>
      <c r="C47" s="59">
        <v>1684</v>
      </c>
      <c r="D47" s="59">
        <v>1660</v>
      </c>
      <c r="E47" s="20">
        <v>0.52459999999999996</v>
      </c>
      <c r="F47" s="21">
        <f t="shared" si="2"/>
        <v>5.9808612440191385E-4</v>
      </c>
      <c r="G47" s="21">
        <f t="shared" si="0"/>
        <v>5.9791611882602279E-4</v>
      </c>
      <c r="H47" s="16">
        <f t="shared" si="6"/>
        <v>99156.391592671134</v>
      </c>
      <c r="I47" s="16">
        <f t="shared" si="3"/>
        <v>59.2872048178832</v>
      </c>
      <c r="J47" s="16">
        <f t="shared" si="1"/>
        <v>99128.206455500709</v>
      </c>
      <c r="K47" s="16">
        <f t="shared" si="4"/>
        <v>4267105.2697882494</v>
      </c>
      <c r="L47" s="23">
        <f t="shared" si="5"/>
        <v>43.034091915297573</v>
      </c>
    </row>
    <row r="48" spans="1:12" x14ac:dyDescent="0.2">
      <c r="A48" s="19">
        <v>39</v>
      </c>
      <c r="B48" s="58">
        <v>2</v>
      </c>
      <c r="C48" s="59">
        <v>1687</v>
      </c>
      <c r="D48" s="59">
        <v>1666</v>
      </c>
      <c r="E48" s="20">
        <v>0.28139999999999998</v>
      </c>
      <c r="F48" s="21">
        <f t="shared" si="2"/>
        <v>1.1929615269907546E-3</v>
      </c>
      <c r="G48" s="21">
        <f t="shared" si="0"/>
        <v>1.1919397221779218E-3</v>
      </c>
      <c r="H48" s="16">
        <f t="shared" si="6"/>
        <v>99097.104387853251</v>
      </c>
      <c r="I48" s="16">
        <f t="shared" si="3"/>
        <v>118.11777507269431</v>
      </c>
      <c r="J48" s="16">
        <f t="shared" si="1"/>
        <v>99012.224954686011</v>
      </c>
      <c r="K48" s="16">
        <f t="shared" si="4"/>
        <v>4167977.0633327491</v>
      </c>
      <c r="L48" s="23">
        <f t="shared" si="5"/>
        <v>42.059524232108998</v>
      </c>
    </row>
    <row r="49" spans="1:12" x14ac:dyDescent="0.2">
      <c r="A49" s="19">
        <v>40</v>
      </c>
      <c r="B49" s="58">
        <v>1</v>
      </c>
      <c r="C49" s="59">
        <v>1593</v>
      </c>
      <c r="D49" s="59">
        <v>1642</v>
      </c>
      <c r="E49" s="20">
        <v>0.112</v>
      </c>
      <c r="F49" s="21">
        <f t="shared" si="2"/>
        <v>6.1823802163833079E-4</v>
      </c>
      <c r="G49" s="21">
        <f t="shared" si="0"/>
        <v>6.1789879806325814E-4</v>
      </c>
      <c r="H49" s="16">
        <f t="shared" si="6"/>
        <v>98978.986612780558</v>
      </c>
      <c r="I49" s="16">
        <f t="shared" si="3"/>
        <v>61.158996861556425</v>
      </c>
      <c r="J49" s="16">
        <f t="shared" si="1"/>
        <v>98924.677423567497</v>
      </c>
      <c r="K49" s="16">
        <f t="shared" si="4"/>
        <v>4068964.8383780629</v>
      </c>
      <c r="L49" s="23">
        <f t="shared" si="5"/>
        <v>41.109380663760625</v>
      </c>
    </row>
    <row r="50" spans="1:12" x14ac:dyDescent="0.2">
      <c r="A50" s="19">
        <v>41</v>
      </c>
      <c r="B50" s="58">
        <v>0</v>
      </c>
      <c r="C50" s="59">
        <v>1415</v>
      </c>
      <c r="D50" s="59">
        <v>1546</v>
      </c>
      <c r="E50" s="20">
        <v>0</v>
      </c>
      <c r="F50" s="21">
        <f t="shared" si="2"/>
        <v>0</v>
      </c>
      <c r="G50" s="21">
        <f t="shared" si="0"/>
        <v>0</v>
      </c>
      <c r="H50" s="16">
        <f t="shared" si="6"/>
        <v>98917.827615918999</v>
      </c>
      <c r="I50" s="16">
        <f t="shared" si="3"/>
        <v>0</v>
      </c>
      <c r="J50" s="16">
        <f t="shared" si="1"/>
        <v>98917.827615918999</v>
      </c>
      <c r="K50" s="16">
        <f t="shared" si="4"/>
        <v>3970040.1609544954</v>
      </c>
      <c r="L50" s="23">
        <f t="shared" si="5"/>
        <v>40.134728558430155</v>
      </c>
    </row>
    <row r="51" spans="1:12" x14ac:dyDescent="0.2">
      <c r="A51" s="19">
        <v>42</v>
      </c>
      <c r="B51" s="58">
        <v>1</v>
      </c>
      <c r="C51" s="59">
        <v>1297</v>
      </c>
      <c r="D51" s="59">
        <v>1396</v>
      </c>
      <c r="E51" s="20">
        <v>0.90710000000000002</v>
      </c>
      <c r="F51" s="21">
        <f t="shared" si="2"/>
        <v>7.4266617155588561E-4</v>
      </c>
      <c r="G51" s="21">
        <f t="shared" si="0"/>
        <v>7.4261493581319197E-4</v>
      </c>
      <c r="H51" s="16">
        <f t="shared" si="6"/>
        <v>98917.827615918999</v>
      </c>
      <c r="I51" s="16">
        <f t="shared" si="3"/>
        <v>73.457856205776082</v>
      </c>
      <c r="J51" s="16">
        <f t="shared" si="1"/>
        <v>98911.003381077491</v>
      </c>
      <c r="K51" s="16">
        <f t="shared" si="4"/>
        <v>3871122.3333385764</v>
      </c>
      <c r="L51" s="23">
        <f t="shared" si="5"/>
        <v>39.134728558430155</v>
      </c>
    </row>
    <row r="52" spans="1:12" x14ac:dyDescent="0.2">
      <c r="A52" s="19">
        <v>43</v>
      </c>
      <c r="B52" s="58">
        <v>1</v>
      </c>
      <c r="C52" s="59">
        <v>1217</v>
      </c>
      <c r="D52" s="59">
        <v>1277</v>
      </c>
      <c r="E52" s="20">
        <v>0.9153</v>
      </c>
      <c r="F52" s="21">
        <f t="shared" si="2"/>
        <v>8.0192461908580592E-4</v>
      </c>
      <c r="G52" s="21">
        <f t="shared" si="0"/>
        <v>8.0187015364714209E-4</v>
      </c>
      <c r="H52" s="16">
        <f t="shared" si="6"/>
        <v>98844.369759713227</v>
      </c>
      <c r="I52" s="16">
        <f t="shared" si="3"/>
        <v>79.260349966376168</v>
      </c>
      <c r="J52" s="16">
        <f t="shared" si="1"/>
        <v>98837.656408071067</v>
      </c>
      <c r="K52" s="16">
        <f t="shared" si="4"/>
        <v>3772211.3299574987</v>
      </c>
      <c r="L52" s="23">
        <f t="shared" si="5"/>
        <v>38.163138063681281</v>
      </c>
    </row>
    <row r="53" spans="1:12" x14ac:dyDescent="0.2">
      <c r="A53" s="19">
        <v>44</v>
      </c>
      <c r="B53" s="58">
        <v>3</v>
      </c>
      <c r="C53" s="59">
        <v>1072</v>
      </c>
      <c r="D53" s="59">
        <v>1203</v>
      </c>
      <c r="E53" s="20">
        <v>0.5383</v>
      </c>
      <c r="F53" s="21">
        <f t="shared" si="2"/>
        <v>2.6373626373626374E-3</v>
      </c>
      <c r="G53" s="21">
        <f t="shared" si="0"/>
        <v>2.6341551048477147E-3</v>
      </c>
      <c r="H53" s="16">
        <f t="shared" si="6"/>
        <v>98765.109409746845</v>
      </c>
      <c r="I53" s="16">
        <f t="shared" si="3"/>
        <v>260.16261713252771</v>
      </c>
      <c r="J53" s="16">
        <f t="shared" si="1"/>
        <v>98644.992329416753</v>
      </c>
      <c r="K53" s="16">
        <f t="shared" si="4"/>
        <v>3673373.6735494277</v>
      </c>
      <c r="L53" s="23">
        <f t="shared" si="5"/>
        <v>37.193029962734116</v>
      </c>
    </row>
    <row r="54" spans="1:12" x14ac:dyDescent="0.2">
      <c r="A54" s="19">
        <v>45</v>
      </c>
      <c r="B54" s="58">
        <v>0</v>
      </c>
      <c r="C54" s="59">
        <v>993</v>
      </c>
      <c r="D54" s="59">
        <v>1058</v>
      </c>
      <c r="E54" s="20">
        <v>0</v>
      </c>
      <c r="F54" s="21">
        <f t="shared" si="2"/>
        <v>0</v>
      </c>
      <c r="G54" s="21">
        <f t="shared" si="0"/>
        <v>0</v>
      </c>
      <c r="H54" s="16">
        <f t="shared" si="6"/>
        <v>98504.946792614312</v>
      </c>
      <c r="I54" s="16">
        <f t="shared" si="3"/>
        <v>0</v>
      </c>
      <c r="J54" s="16">
        <f t="shared" si="1"/>
        <v>98504.946792614312</v>
      </c>
      <c r="K54" s="16">
        <f t="shared" si="4"/>
        <v>3574728.6812200109</v>
      </c>
      <c r="L54" s="23">
        <f t="shared" si="5"/>
        <v>36.289839217374578</v>
      </c>
    </row>
    <row r="55" spans="1:12" x14ac:dyDescent="0.2">
      <c r="A55" s="19">
        <v>46</v>
      </c>
      <c r="B55" s="58">
        <v>0</v>
      </c>
      <c r="C55" s="59">
        <v>941</v>
      </c>
      <c r="D55" s="59">
        <v>985</v>
      </c>
      <c r="E55" s="20">
        <v>0</v>
      </c>
      <c r="F55" s="21">
        <f t="shared" si="2"/>
        <v>0</v>
      </c>
      <c r="G55" s="21">
        <f t="shared" si="0"/>
        <v>0</v>
      </c>
      <c r="H55" s="16">
        <f t="shared" si="6"/>
        <v>98504.946792614312</v>
      </c>
      <c r="I55" s="16">
        <f t="shared" si="3"/>
        <v>0</v>
      </c>
      <c r="J55" s="16">
        <f t="shared" si="1"/>
        <v>98504.946792614312</v>
      </c>
      <c r="K55" s="16">
        <f t="shared" si="4"/>
        <v>3476223.7344273967</v>
      </c>
      <c r="L55" s="23">
        <f t="shared" si="5"/>
        <v>35.289839217374578</v>
      </c>
    </row>
    <row r="56" spans="1:12" x14ac:dyDescent="0.2">
      <c r="A56" s="19">
        <v>47</v>
      </c>
      <c r="B56" s="58">
        <v>1</v>
      </c>
      <c r="C56" s="59">
        <v>922</v>
      </c>
      <c r="D56" s="59">
        <v>931</v>
      </c>
      <c r="E56" s="20">
        <v>0.2104</v>
      </c>
      <c r="F56" s="21">
        <f t="shared" si="2"/>
        <v>1.0793308148947653E-3</v>
      </c>
      <c r="G56" s="21">
        <f t="shared" si="0"/>
        <v>1.0784117496842409E-3</v>
      </c>
      <c r="H56" s="16">
        <f t="shared" si="6"/>
        <v>98504.946792614312</v>
      </c>
      <c r="I56" s="16">
        <f t="shared" si="3"/>
        <v>106.22889202317626</v>
      </c>
      <c r="J56" s="16">
        <f t="shared" si="1"/>
        <v>98421.068459472808</v>
      </c>
      <c r="K56" s="16">
        <f t="shared" si="4"/>
        <v>3377718.7876347825</v>
      </c>
      <c r="L56" s="23">
        <f t="shared" si="5"/>
        <v>34.289839217374578</v>
      </c>
    </row>
    <row r="57" spans="1:12" x14ac:dyDescent="0.2">
      <c r="A57" s="19">
        <v>48</v>
      </c>
      <c r="B57" s="58">
        <v>3</v>
      </c>
      <c r="C57" s="59">
        <v>881</v>
      </c>
      <c r="D57" s="59">
        <v>906</v>
      </c>
      <c r="E57" s="20">
        <v>0.55369999999999997</v>
      </c>
      <c r="F57" s="21">
        <f t="shared" si="2"/>
        <v>3.3575825405707891E-3</v>
      </c>
      <c r="G57" s="21">
        <f t="shared" si="0"/>
        <v>3.3525587678407817E-3</v>
      </c>
      <c r="H57" s="16">
        <f t="shared" si="6"/>
        <v>98398.717900591131</v>
      </c>
      <c r="I57" s="16">
        <f t="shared" si="3"/>
        <v>329.88748444191845</v>
      </c>
      <c r="J57" s="16">
        <f t="shared" si="1"/>
        <v>98251.489116284705</v>
      </c>
      <c r="K57" s="16">
        <f t="shared" si="4"/>
        <v>3279297.7191753099</v>
      </c>
      <c r="L57" s="23">
        <f t="shared" si="5"/>
        <v>33.326630561266789</v>
      </c>
    </row>
    <row r="58" spans="1:12" x14ac:dyDescent="0.2">
      <c r="A58" s="19">
        <v>49</v>
      </c>
      <c r="B58" s="58">
        <v>2</v>
      </c>
      <c r="C58" s="59">
        <v>841</v>
      </c>
      <c r="D58" s="59">
        <v>872</v>
      </c>
      <c r="E58" s="20">
        <v>0.38250000000000001</v>
      </c>
      <c r="F58" s="21">
        <f t="shared" si="2"/>
        <v>2.3350846468184472E-3</v>
      </c>
      <c r="G58" s="21">
        <f t="shared" si="0"/>
        <v>2.3317225017050721E-3</v>
      </c>
      <c r="H58" s="16">
        <f t="shared" si="6"/>
        <v>98068.830416149212</v>
      </c>
      <c r="I58" s="16">
        <f t="shared" si="3"/>
        <v>228.6692985972339</v>
      </c>
      <c r="J58" s="16">
        <f t="shared" si="1"/>
        <v>97927.627124265418</v>
      </c>
      <c r="K58" s="16">
        <f t="shared" si="4"/>
        <v>3181046.2300590253</v>
      </c>
      <c r="L58" s="23">
        <f t="shared" si="5"/>
        <v>32.436873332336546</v>
      </c>
    </row>
    <row r="59" spans="1:12" x14ac:dyDescent="0.2">
      <c r="A59" s="19">
        <v>50</v>
      </c>
      <c r="B59" s="58">
        <v>2</v>
      </c>
      <c r="C59" s="59">
        <v>744</v>
      </c>
      <c r="D59" s="59">
        <v>825</v>
      </c>
      <c r="E59" s="20">
        <v>0.2077</v>
      </c>
      <c r="F59" s="21">
        <f t="shared" si="2"/>
        <v>2.5493945188017845E-3</v>
      </c>
      <c r="G59" s="21">
        <f t="shared" si="0"/>
        <v>2.5442554147479799E-3</v>
      </c>
      <c r="H59" s="16">
        <f t="shared" si="6"/>
        <v>97840.161117551979</v>
      </c>
      <c r="I59" s="16">
        <f t="shared" si="3"/>
        <v>248.93035970314639</v>
      </c>
      <c r="J59" s="16">
        <f t="shared" si="1"/>
        <v>97642.933593559181</v>
      </c>
      <c r="K59" s="16">
        <f t="shared" si="4"/>
        <v>3083118.60293476</v>
      </c>
      <c r="L59" s="23">
        <f t="shared" si="5"/>
        <v>31.511789920608233</v>
      </c>
    </row>
    <row r="60" spans="1:12" x14ac:dyDescent="0.2">
      <c r="A60" s="19">
        <v>51</v>
      </c>
      <c r="B60" s="58">
        <v>3</v>
      </c>
      <c r="C60" s="59">
        <v>744</v>
      </c>
      <c r="D60" s="59">
        <v>728</v>
      </c>
      <c r="E60" s="20">
        <v>0.38800000000000001</v>
      </c>
      <c r="F60" s="21">
        <f t="shared" si="2"/>
        <v>4.076086956521739E-3</v>
      </c>
      <c r="G60" s="21">
        <f t="shared" si="0"/>
        <v>4.0659441935606286E-3</v>
      </c>
      <c r="H60" s="16">
        <f t="shared" si="6"/>
        <v>97591.23075784884</v>
      </c>
      <c r="I60" s="16">
        <f t="shared" si="3"/>
        <v>396.80049804231089</v>
      </c>
      <c r="J60" s="16">
        <f t="shared" si="1"/>
        <v>97348.388853046941</v>
      </c>
      <c r="K60" s="16">
        <f t="shared" si="4"/>
        <v>2985475.669341201</v>
      </c>
      <c r="L60" s="23">
        <f t="shared" si="5"/>
        <v>30.591638676522091</v>
      </c>
    </row>
    <row r="61" spans="1:12" x14ac:dyDescent="0.2">
      <c r="A61" s="19">
        <v>52</v>
      </c>
      <c r="B61" s="58">
        <v>1</v>
      </c>
      <c r="C61" s="59">
        <v>753</v>
      </c>
      <c r="D61" s="59">
        <v>742</v>
      </c>
      <c r="E61" s="20">
        <v>0.97540000000000004</v>
      </c>
      <c r="F61" s="21">
        <f t="shared" si="2"/>
        <v>1.3377926421404682E-3</v>
      </c>
      <c r="G61" s="21">
        <f t="shared" si="0"/>
        <v>1.3377486172361417E-3</v>
      </c>
      <c r="H61" s="16">
        <f t="shared" si="6"/>
        <v>97194.430259806526</v>
      </c>
      <c r="I61" s="16">
        <f t="shared" si="3"/>
        <v>130.02171468311079</v>
      </c>
      <c r="J61" s="16">
        <f t="shared" si="1"/>
        <v>97191.231725625315</v>
      </c>
      <c r="K61" s="16">
        <f t="shared" si="4"/>
        <v>2888127.2804881539</v>
      </c>
      <c r="L61" s="23">
        <f t="shared" si="5"/>
        <v>29.7149463479339</v>
      </c>
    </row>
    <row r="62" spans="1:12" x14ac:dyDescent="0.2">
      <c r="A62" s="19">
        <v>53</v>
      </c>
      <c r="B62" s="58">
        <v>3</v>
      </c>
      <c r="C62" s="59">
        <v>628</v>
      </c>
      <c r="D62" s="59">
        <v>728</v>
      </c>
      <c r="E62" s="20">
        <v>0.71579999999999999</v>
      </c>
      <c r="F62" s="21">
        <f t="shared" si="2"/>
        <v>4.4247787610619468E-3</v>
      </c>
      <c r="G62" s="21">
        <f t="shared" si="0"/>
        <v>4.419221492265037E-3</v>
      </c>
      <c r="H62" s="16">
        <f t="shared" si="6"/>
        <v>97064.408545123413</v>
      </c>
      <c r="I62" s="16">
        <f t="shared" si="3"/>
        <v>428.9491203766035</v>
      </c>
      <c r="J62" s="16">
        <f t="shared" si="1"/>
        <v>96942.501205112378</v>
      </c>
      <c r="K62" s="16">
        <f t="shared" si="4"/>
        <v>2790936.0487625287</v>
      </c>
      <c r="L62" s="23">
        <f t="shared" si="5"/>
        <v>28.753444136684511</v>
      </c>
    </row>
    <row r="63" spans="1:12" x14ac:dyDescent="0.2">
      <c r="A63" s="19">
        <v>54</v>
      </c>
      <c r="B63" s="58">
        <v>1</v>
      </c>
      <c r="C63" s="59">
        <v>593</v>
      </c>
      <c r="D63" s="59">
        <v>624</v>
      </c>
      <c r="E63" s="20">
        <v>0.45900000000000002</v>
      </c>
      <c r="F63" s="21">
        <f t="shared" si="2"/>
        <v>1.6433853738701725E-3</v>
      </c>
      <c r="G63" s="21">
        <f t="shared" si="0"/>
        <v>1.6419255846486524E-3</v>
      </c>
      <c r="H63" s="16">
        <f t="shared" si="6"/>
        <v>96635.459424746805</v>
      </c>
      <c r="I63" s="16">
        <f t="shared" si="3"/>
        <v>158.66823321376853</v>
      </c>
      <c r="J63" s="16">
        <f t="shared" si="1"/>
        <v>96549.619910578156</v>
      </c>
      <c r="K63" s="16">
        <f t="shared" si="4"/>
        <v>2693993.5475574164</v>
      </c>
      <c r="L63" s="23">
        <f t="shared" si="5"/>
        <v>27.877898688475913</v>
      </c>
    </row>
    <row r="64" spans="1:12" x14ac:dyDescent="0.2">
      <c r="A64" s="19">
        <v>55</v>
      </c>
      <c r="B64" s="58">
        <v>3</v>
      </c>
      <c r="C64" s="59">
        <v>620</v>
      </c>
      <c r="D64" s="59">
        <v>591</v>
      </c>
      <c r="E64" s="20">
        <v>0.26500000000000001</v>
      </c>
      <c r="F64" s="21">
        <f t="shared" si="2"/>
        <v>4.9545829892650699E-3</v>
      </c>
      <c r="G64" s="21">
        <f t="shared" si="0"/>
        <v>4.9366057544367745E-3</v>
      </c>
      <c r="H64" s="16">
        <f t="shared" si="6"/>
        <v>96476.791191533033</v>
      </c>
      <c r="I64" s="16">
        <f t="shared" si="3"/>
        <v>476.26788256571712</v>
      </c>
      <c r="J64" s="16">
        <f t="shared" si="1"/>
        <v>96126.73429784723</v>
      </c>
      <c r="K64" s="16">
        <f t="shared" si="4"/>
        <v>2597443.9276468381</v>
      </c>
      <c r="L64" s="23">
        <f t="shared" si="5"/>
        <v>26.922992520451842</v>
      </c>
    </row>
    <row r="65" spans="1:12" x14ac:dyDescent="0.2">
      <c r="A65" s="19">
        <v>56</v>
      </c>
      <c r="B65" s="58">
        <v>1</v>
      </c>
      <c r="C65" s="59">
        <v>604</v>
      </c>
      <c r="D65" s="59">
        <v>615</v>
      </c>
      <c r="E65" s="20">
        <v>0.99729999999999996</v>
      </c>
      <c r="F65" s="21">
        <f t="shared" si="2"/>
        <v>1.6406890894175555E-3</v>
      </c>
      <c r="G65" s="21">
        <f t="shared" si="0"/>
        <v>1.6406818214258936E-3</v>
      </c>
      <c r="H65" s="16">
        <f t="shared" si="6"/>
        <v>96000.523308967313</v>
      </c>
      <c r="I65" s="16">
        <f t="shared" si="3"/>
        <v>157.50631344039545</v>
      </c>
      <c r="J65" s="16">
        <f t="shared" si="1"/>
        <v>96000.098041921025</v>
      </c>
      <c r="K65" s="16">
        <f t="shared" si="4"/>
        <v>2501317.1933489908</v>
      </c>
      <c r="L65" s="23">
        <f t="shared" si="5"/>
        <v>26.055245400056535</v>
      </c>
    </row>
    <row r="66" spans="1:12" x14ac:dyDescent="0.2">
      <c r="A66" s="19">
        <v>57</v>
      </c>
      <c r="B66" s="58">
        <v>2</v>
      </c>
      <c r="C66" s="59">
        <v>608</v>
      </c>
      <c r="D66" s="59">
        <v>585</v>
      </c>
      <c r="E66" s="20">
        <v>0.3634</v>
      </c>
      <c r="F66" s="21">
        <f t="shared" si="2"/>
        <v>3.3528918692372171E-3</v>
      </c>
      <c r="G66" s="21">
        <f t="shared" si="0"/>
        <v>3.345750528795871E-3</v>
      </c>
      <c r="H66" s="16">
        <f t="shared" si="6"/>
        <v>95843.016995526923</v>
      </c>
      <c r="I66" s="16">
        <f t="shared" si="3"/>
        <v>320.66682479417585</v>
      </c>
      <c r="J66" s="16">
        <f t="shared" si="1"/>
        <v>95638.880494862955</v>
      </c>
      <c r="K66" s="16">
        <f t="shared" si="4"/>
        <v>2405317.0953070698</v>
      </c>
      <c r="L66" s="23">
        <f t="shared" si="5"/>
        <v>25.096425078306208</v>
      </c>
    </row>
    <row r="67" spans="1:12" x14ac:dyDescent="0.2">
      <c r="A67" s="19">
        <v>58</v>
      </c>
      <c r="B67" s="58">
        <v>3</v>
      </c>
      <c r="C67" s="59">
        <v>609</v>
      </c>
      <c r="D67" s="59">
        <v>593</v>
      </c>
      <c r="E67" s="20">
        <v>0.49909999999999999</v>
      </c>
      <c r="F67" s="21">
        <f t="shared" si="2"/>
        <v>4.9916805324459234E-3</v>
      </c>
      <c r="G67" s="21">
        <f t="shared" si="0"/>
        <v>4.9792307984677913E-3</v>
      </c>
      <c r="H67" s="16">
        <f t="shared" si="6"/>
        <v>95522.350170732752</v>
      </c>
      <c r="I67" s="16">
        <f t="shared" si="3"/>
        <v>475.6278279121376</v>
      </c>
      <c r="J67" s="16">
        <f t="shared" si="1"/>
        <v>95284.108191731561</v>
      </c>
      <c r="K67" s="16">
        <f t="shared" si="4"/>
        <v>2309678.214812207</v>
      </c>
      <c r="L67" s="23">
        <f t="shared" si="5"/>
        <v>24.179453402098904</v>
      </c>
    </row>
    <row r="68" spans="1:12" x14ac:dyDescent="0.2">
      <c r="A68" s="19">
        <v>59</v>
      </c>
      <c r="B68" s="58">
        <v>6</v>
      </c>
      <c r="C68" s="59">
        <v>598</v>
      </c>
      <c r="D68" s="59">
        <v>601</v>
      </c>
      <c r="E68" s="20">
        <v>0.55330000000000001</v>
      </c>
      <c r="F68" s="21">
        <f t="shared" si="2"/>
        <v>1.0008340283569641E-2</v>
      </c>
      <c r="G68" s="21">
        <f t="shared" si="0"/>
        <v>9.9637948906324044E-3</v>
      </c>
      <c r="H68" s="16">
        <f t="shared" si="6"/>
        <v>95046.72234282062</v>
      </c>
      <c r="I68" s="16">
        <f t="shared" si="3"/>
        <v>947.02604645075292</v>
      </c>
      <c r="J68" s="16">
        <f t="shared" si="1"/>
        <v>94623.685807871065</v>
      </c>
      <c r="K68" s="16">
        <f t="shared" si="4"/>
        <v>2214394.1066204756</v>
      </c>
      <c r="L68" s="23">
        <f t="shared" si="5"/>
        <v>23.297953385845929</v>
      </c>
    </row>
    <row r="69" spans="1:12" x14ac:dyDescent="0.2">
      <c r="A69" s="19">
        <v>60</v>
      </c>
      <c r="B69" s="58">
        <v>2</v>
      </c>
      <c r="C69" s="59">
        <v>608</v>
      </c>
      <c r="D69" s="59">
        <v>598</v>
      </c>
      <c r="E69" s="20">
        <v>0.47949999999999998</v>
      </c>
      <c r="F69" s="21">
        <f t="shared" si="2"/>
        <v>3.3167495854063019E-3</v>
      </c>
      <c r="G69" s="21">
        <f t="shared" si="0"/>
        <v>3.3110335225588995E-3</v>
      </c>
      <c r="H69" s="16">
        <f t="shared" si="6"/>
        <v>94099.696296369861</v>
      </c>
      <c r="I69" s="16">
        <f t="shared" si="3"/>
        <v>311.56724889989215</v>
      </c>
      <c r="J69" s="16">
        <f t="shared" si="1"/>
        <v>93937.525543317461</v>
      </c>
      <c r="K69" s="16">
        <f t="shared" si="4"/>
        <v>2119770.4208126045</v>
      </c>
      <c r="L69" s="23">
        <f t="shared" si="5"/>
        <v>22.526857197671742</v>
      </c>
    </row>
    <row r="70" spans="1:12" x14ac:dyDescent="0.2">
      <c r="A70" s="19">
        <v>61</v>
      </c>
      <c r="B70" s="58">
        <v>1</v>
      </c>
      <c r="C70" s="59">
        <v>544</v>
      </c>
      <c r="D70" s="59">
        <v>599</v>
      </c>
      <c r="E70" s="20">
        <v>0.4617</v>
      </c>
      <c r="F70" s="21">
        <f t="shared" si="2"/>
        <v>1.7497812773403325E-3</v>
      </c>
      <c r="G70" s="21">
        <f t="shared" si="0"/>
        <v>1.7481346965753865E-3</v>
      </c>
      <c r="H70" s="16">
        <f t="shared" si="6"/>
        <v>93788.129047469964</v>
      </c>
      <c r="I70" s="16">
        <f t="shared" si="3"/>
        <v>163.9542825147721</v>
      </c>
      <c r="J70" s="16">
        <f t="shared" si="1"/>
        <v>93699.872457192265</v>
      </c>
      <c r="K70" s="16">
        <f t="shared" si="4"/>
        <v>2025832.8952692871</v>
      </c>
      <c r="L70" s="23">
        <f t="shared" si="5"/>
        <v>21.600099243305419</v>
      </c>
    </row>
    <row r="71" spans="1:12" x14ac:dyDescent="0.2">
      <c r="A71" s="19">
        <v>62</v>
      </c>
      <c r="B71" s="58">
        <v>5</v>
      </c>
      <c r="C71" s="59">
        <v>654</v>
      </c>
      <c r="D71" s="59">
        <v>537</v>
      </c>
      <c r="E71" s="20">
        <v>0.41370000000000001</v>
      </c>
      <c r="F71" s="21">
        <f t="shared" si="2"/>
        <v>8.3963056255247689E-3</v>
      </c>
      <c r="G71" s="21">
        <f t="shared" si="0"/>
        <v>8.3551751537143341E-3</v>
      </c>
      <c r="H71" s="16">
        <f t="shared" si="6"/>
        <v>93624.174764955198</v>
      </c>
      <c r="I71" s="16">
        <f t="shared" si="3"/>
        <v>782.24637878316219</v>
      </c>
      <c r="J71" s="16">
        <f t="shared" si="1"/>
        <v>93165.543713074629</v>
      </c>
      <c r="K71" s="16">
        <f t="shared" si="4"/>
        <v>1932133.0228120948</v>
      </c>
      <c r="L71" s="23">
        <f t="shared" si="5"/>
        <v>20.637116723995078</v>
      </c>
    </row>
    <row r="72" spans="1:12" x14ac:dyDescent="0.2">
      <c r="A72" s="19">
        <v>63</v>
      </c>
      <c r="B72" s="58">
        <v>5</v>
      </c>
      <c r="C72" s="59">
        <v>662</v>
      </c>
      <c r="D72" s="59">
        <v>641</v>
      </c>
      <c r="E72" s="20">
        <v>0.76500000000000001</v>
      </c>
      <c r="F72" s="21">
        <f t="shared" si="2"/>
        <v>7.6745970836531079E-3</v>
      </c>
      <c r="G72" s="21">
        <f t="shared" si="0"/>
        <v>7.6607806335465588E-3</v>
      </c>
      <c r="H72" s="16">
        <f t="shared" si="6"/>
        <v>92841.928386172032</v>
      </c>
      <c r="I72" s="16">
        <f t="shared" si="3"/>
        <v>711.24164696190326</v>
      </c>
      <c r="J72" s="16">
        <f t="shared" si="1"/>
        <v>92674.786599135987</v>
      </c>
      <c r="K72" s="16">
        <f t="shared" si="4"/>
        <v>1838967.4790990201</v>
      </c>
      <c r="L72" s="23">
        <f t="shared" si="5"/>
        <v>19.807510583471657</v>
      </c>
    </row>
    <row r="73" spans="1:12" x14ac:dyDescent="0.2">
      <c r="A73" s="19">
        <v>64</v>
      </c>
      <c r="B73" s="58">
        <v>6</v>
      </c>
      <c r="C73" s="59">
        <v>620</v>
      </c>
      <c r="D73" s="59">
        <v>656</v>
      </c>
      <c r="E73" s="20">
        <v>0.3402</v>
      </c>
      <c r="F73" s="21">
        <f t="shared" si="2"/>
        <v>9.4043887147335428E-3</v>
      </c>
      <c r="G73" s="21">
        <f t="shared" ref="G73:G103" si="7">F73/((1+(1-E73)*F73))</f>
        <v>9.3463941922752678E-3</v>
      </c>
      <c r="H73" s="16">
        <f t="shared" si="6"/>
        <v>92130.686739210127</v>
      </c>
      <c r="I73" s="16">
        <f t="shared" si="3"/>
        <v>861.08971546968553</v>
      </c>
      <c r="J73" s="16">
        <f t="shared" ref="J73:J103" si="8">H74+I73*E73</f>
        <v>91562.53974494322</v>
      </c>
      <c r="K73" s="16">
        <f t="shared" si="4"/>
        <v>1746292.6924998842</v>
      </c>
      <c r="L73" s="23">
        <f t="shared" si="5"/>
        <v>18.954517265707899</v>
      </c>
    </row>
    <row r="74" spans="1:12" x14ac:dyDescent="0.2">
      <c r="A74" s="19">
        <v>65</v>
      </c>
      <c r="B74" s="58">
        <v>7</v>
      </c>
      <c r="C74" s="59">
        <v>535</v>
      </c>
      <c r="D74" s="59">
        <v>608</v>
      </c>
      <c r="E74" s="20">
        <v>0.37630000000000002</v>
      </c>
      <c r="F74" s="21">
        <f t="shared" ref="F74:F103" si="9">B74/((C74+D74)/2)</f>
        <v>1.2248468941382326E-2</v>
      </c>
      <c r="G74" s="21">
        <f t="shared" si="7"/>
        <v>1.2155607755208287E-2</v>
      </c>
      <c r="H74" s="16">
        <f t="shared" si="6"/>
        <v>91269.59702374044</v>
      </c>
      <c r="I74" s="16">
        <f t="shared" ref="I74:I103" si="10">H74*G74</f>
        <v>1109.4374213965145</v>
      </c>
      <c r="J74" s="16">
        <f t="shared" si="8"/>
        <v>90577.640904015425</v>
      </c>
      <c r="K74" s="16">
        <f t="shared" ref="K74:K97" si="11">K75+J74</f>
        <v>1654730.152754941</v>
      </c>
      <c r="L74" s="23">
        <f t="shared" ref="L74:L103" si="12">K74/H74</f>
        <v>18.130135408886748</v>
      </c>
    </row>
    <row r="75" spans="1:12" x14ac:dyDescent="0.2">
      <c r="A75" s="19">
        <v>66</v>
      </c>
      <c r="B75" s="58">
        <v>9</v>
      </c>
      <c r="C75" s="59">
        <v>523</v>
      </c>
      <c r="D75" s="59">
        <v>534</v>
      </c>
      <c r="E75" s="20">
        <v>0.60660000000000003</v>
      </c>
      <c r="F75" s="21">
        <f t="shared" si="9"/>
        <v>1.7029328287606435E-2</v>
      </c>
      <c r="G75" s="21">
        <f t="shared" si="7"/>
        <v>1.6916002275014351E-2</v>
      </c>
      <c r="H75" s="16">
        <f t="shared" ref="H75:H104" si="13">H74-I74</f>
        <v>90160.15960234392</v>
      </c>
      <c r="I75" s="16">
        <f t="shared" si="10"/>
        <v>1525.1494649489068</v>
      </c>
      <c r="J75" s="16">
        <f t="shared" si="8"/>
        <v>89560.165802833028</v>
      </c>
      <c r="K75" s="16">
        <f t="shared" si="11"/>
        <v>1564152.5118509256</v>
      </c>
      <c r="L75" s="23">
        <f t="shared" si="12"/>
        <v>17.348599633692995</v>
      </c>
    </row>
    <row r="76" spans="1:12" x14ac:dyDescent="0.2">
      <c r="A76" s="19">
        <v>67</v>
      </c>
      <c r="B76" s="58">
        <v>10</v>
      </c>
      <c r="C76" s="59">
        <v>530</v>
      </c>
      <c r="D76" s="59">
        <v>508</v>
      </c>
      <c r="E76" s="20">
        <v>0.54149999999999998</v>
      </c>
      <c r="F76" s="21">
        <f t="shared" si="9"/>
        <v>1.9267822736030827E-2</v>
      </c>
      <c r="G76" s="21">
        <f t="shared" si="7"/>
        <v>1.90990956578206E-2</v>
      </c>
      <c r="H76" s="16">
        <f t="shared" si="13"/>
        <v>88635.010137395016</v>
      </c>
      <c r="I76" s="16">
        <f t="shared" si="10"/>
        <v>1692.8485372460061</v>
      </c>
      <c r="J76" s="16">
        <f t="shared" si="8"/>
        <v>87858.839083067709</v>
      </c>
      <c r="K76" s="16">
        <f t="shared" si="11"/>
        <v>1474592.3460480927</v>
      </c>
      <c r="L76" s="23">
        <f t="shared" si="12"/>
        <v>16.636680514418575</v>
      </c>
    </row>
    <row r="77" spans="1:12" x14ac:dyDescent="0.2">
      <c r="A77" s="19">
        <v>68</v>
      </c>
      <c r="B77" s="58">
        <v>13</v>
      </c>
      <c r="C77" s="59">
        <v>473</v>
      </c>
      <c r="D77" s="59">
        <v>512</v>
      </c>
      <c r="E77" s="20">
        <v>0.36780000000000002</v>
      </c>
      <c r="F77" s="21">
        <f t="shared" si="9"/>
        <v>2.6395939086294416E-2</v>
      </c>
      <c r="G77" s="21">
        <f t="shared" si="7"/>
        <v>2.5962686427067016E-2</v>
      </c>
      <c r="H77" s="16">
        <f t="shared" si="13"/>
        <v>86942.161600149004</v>
      </c>
      <c r="I77" s="16">
        <f t="shared" si="10"/>
        <v>2257.2520789160558</v>
      </c>
      <c r="J77" s="16">
        <f t="shared" si="8"/>
        <v>85515.12683585826</v>
      </c>
      <c r="K77" s="16">
        <f t="shared" si="11"/>
        <v>1386733.5069650251</v>
      </c>
      <c r="L77" s="23">
        <f t="shared" si="12"/>
        <v>15.950069350043034</v>
      </c>
    </row>
    <row r="78" spans="1:12" x14ac:dyDescent="0.2">
      <c r="A78" s="19">
        <v>69</v>
      </c>
      <c r="B78" s="58">
        <v>6</v>
      </c>
      <c r="C78" s="59">
        <v>378</v>
      </c>
      <c r="D78" s="59">
        <v>463</v>
      </c>
      <c r="E78" s="20">
        <v>0.36380000000000001</v>
      </c>
      <c r="F78" s="21">
        <f t="shared" si="9"/>
        <v>1.4268727705112961E-2</v>
      </c>
      <c r="G78" s="21">
        <f t="shared" si="7"/>
        <v>1.4140364802558085E-2</v>
      </c>
      <c r="H78" s="16">
        <f t="shared" si="13"/>
        <v>84684.909521232941</v>
      </c>
      <c r="I78" s="16">
        <f t="shared" si="10"/>
        <v>1197.4755139018582</v>
      </c>
      <c r="J78" s="16">
        <f t="shared" si="8"/>
        <v>83923.075599288582</v>
      </c>
      <c r="K78" s="16">
        <f t="shared" si="11"/>
        <v>1301218.3801291669</v>
      </c>
      <c r="L78" s="23">
        <f t="shared" si="12"/>
        <v>15.365410289573658</v>
      </c>
    </row>
    <row r="79" spans="1:12" x14ac:dyDescent="0.2">
      <c r="A79" s="19">
        <v>70</v>
      </c>
      <c r="B79" s="58">
        <v>8</v>
      </c>
      <c r="C79" s="59">
        <v>348</v>
      </c>
      <c r="D79" s="59">
        <v>373</v>
      </c>
      <c r="E79" s="20">
        <v>0.4884</v>
      </c>
      <c r="F79" s="21">
        <f t="shared" si="9"/>
        <v>2.2191400832177532E-2</v>
      </c>
      <c r="G79" s="21">
        <f t="shared" si="7"/>
        <v>2.1942287395691852E-2</v>
      </c>
      <c r="H79" s="16">
        <f t="shared" si="13"/>
        <v>83487.434007331089</v>
      </c>
      <c r="I79" s="16">
        <f t="shared" si="10"/>
        <v>1831.9052709177163</v>
      </c>
      <c r="J79" s="16">
        <f t="shared" si="8"/>
        <v>82550.231270729579</v>
      </c>
      <c r="K79" s="16">
        <f t="shared" si="11"/>
        <v>1217295.3045298783</v>
      </c>
      <c r="L79" s="23">
        <f t="shared" si="12"/>
        <v>14.580581125813339</v>
      </c>
    </row>
    <row r="80" spans="1:12" x14ac:dyDescent="0.2">
      <c r="A80" s="19">
        <v>71</v>
      </c>
      <c r="B80" s="58">
        <v>5</v>
      </c>
      <c r="C80" s="59">
        <v>316</v>
      </c>
      <c r="D80" s="59">
        <v>340</v>
      </c>
      <c r="E80" s="20">
        <v>0.59340000000000004</v>
      </c>
      <c r="F80" s="21">
        <f t="shared" si="9"/>
        <v>1.524390243902439E-2</v>
      </c>
      <c r="G80" s="21">
        <f t="shared" si="7"/>
        <v>1.51500001515E-2</v>
      </c>
      <c r="H80" s="16">
        <f t="shared" si="13"/>
        <v>81655.528736413369</v>
      </c>
      <c r="I80" s="16">
        <f t="shared" si="10"/>
        <v>1237.0812727274752</v>
      </c>
      <c r="J80" s="16">
        <f t="shared" si="8"/>
        <v>81152.531490922382</v>
      </c>
      <c r="K80" s="16">
        <f t="shared" si="11"/>
        <v>1134745.0732591487</v>
      </c>
      <c r="L80" s="23">
        <f t="shared" si="12"/>
        <v>13.896732907359423</v>
      </c>
    </row>
    <row r="81" spans="1:12" x14ac:dyDescent="0.2">
      <c r="A81" s="19">
        <v>72</v>
      </c>
      <c r="B81" s="58">
        <v>6</v>
      </c>
      <c r="C81" s="59">
        <v>304</v>
      </c>
      <c r="D81" s="59">
        <v>315</v>
      </c>
      <c r="E81" s="20">
        <v>0.32790000000000002</v>
      </c>
      <c r="F81" s="21">
        <f t="shared" si="9"/>
        <v>1.9386106623586429E-2</v>
      </c>
      <c r="G81" s="21">
        <f t="shared" si="7"/>
        <v>1.9136766001366365E-2</v>
      </c>
      <c r="H81" s="16">
        <f t="shared" si="13"/>
        <v>80418.447463685894</v>
      </c>
      <c r="I81" s="16">
        <f t="shared" si="10"/>
        <v>1538.9490113057313</v>
      </c>
      <c r="J81" s="16">
        <f t="shared" si="8"/>
        <v>79384.119833187317</v>
      </c>
      <c r="K81" s="16">
        <f t="shared" si="11"/>
        <v>1053592.5417682263</v>
      </c>
      <c r="L81" s="23">
        <f t="shared" si="12"/>
        <v>13.101378788044761</v>
      </c>
    </row>
    <row r="82" spans="1:12" x14ac:dyDescent="0.2">
      <c r="A82" s="19">
        <v>73</v>
      </c>
      <c r="B82" s="58">
        <v>3</v>
      </c>
      <c r="C82" s="59">
        <v>195</v>
      </c>
      <c r="D82" s="59">
        <v>303</v>
      </c>
      <c r="E82" s="20">
        <v>0.5474</v>
      </c>
      <c r="F82" s="21">
        <f t="shared" si="9"/>
        <v>1.2048192771084338E-2</v>
      </c>
      <c r="G82" s="21">
        <f t="shared" si="7"/>
        <v>1.1982850144872659E-2</v>
      </c>
      <c r="H82" s="16">
        <f t="shared" si="13"/>
        <v>78879.498452380169</v>
      </c>
      <c r="I82" s="16">
        <f t="shared" si="10"/>
        <v>945.2012094575864</v>
      </c>
      <c r="J82" s="16">
        <f t="shared" si="8"/>
        <v>78451.70038497966</v>
      </c>
      <c r="K82" s="16">
        <f t="shared" si="11"/>
        <v>974208.42193503911</v>
      </c>
      <c r="L82" s="23">
        <f t="shared" si="12"/>
        <v>12.350590977998829</v>
      </c>
    </row>
    <row r="83" spans="1:12" x14ac:dyDescent="0.2">
      <c r="A83" s="19">
        <v>74</v>
      </c>
      <c r="B83" s="58">
        <v>8</v>
      </c>
      <c r="C83" s="59">
        <v>203</v>
      </c>
      <c r="D83" s="59">
        <v>182</v>
      </c>
      <c r="E83" s="20">
        <v>0.624</v>
      </c>
      <c r="F83" s="21">
        <f t="shared" si="9"/>
        <v>4.1558441558441558E-2</v>
      </c>
      <c r="G83" s="21">
        <f t="shared" si="7"/>
        <v>4.0919041676043946E-2</v>
      </c>
      <c r="H83" s="16">
        <f t="shared" si="13"/>
        <v>77934.297242922577</v>
      </c>
      <c r="I83" s="16">
        <f t="shared" si="10"/>
        <v>3188.9967568763459</v>
      </c>
      <c r="J83" s="16">
        <f t="shared" si="8"/>
        <v>76735.234462337074</v>
      </c>
      <c r="K83" s="16">
        <f t="shared" si="11"/>
        <v>895756.7215500595</v>
      </c>
      <c r="L83" s="23">
        <f t="shared" si="12"/>
        <v>11.493742206437943</v>
      </c>
    </row>
    <row r="84" spans="1:12" x14ac:dyDescent="0.2">
      <c r="A84" s="19">
        <v>75</v>
      </c>
      <c r="B84" s="58">
        <v>6</v>
      </c>
      <c r="C84" s="59">
        <v>249</v>
      </c>
      <c r="D84" s="59">
        <v>196</v>
      </c>
      <c r="E84" s="20">
        <v>0.56599999999999995</v>
      </c>
      <c r="F84" s="21">
        <f t="shared" si="9"/>
        <v>2.6966292134831461E-2</v>
      </c>
      <c r="G84" s="21">
        <f t="shared" si="7"/>
        <v>2.6654346435425403E-2</v>
      </c>
      <c r="H84" s="16">
        <f t="shared" si="13"/>
        <v>74745.300486046239</v>
      </c>
      <c r="I84" s="16">
        <f t="shared" si="10"/>
        <v>1992.2871335750472</v>
      </c>
      <c r="J84" s="16">
        <f t="shared" si="8"/>
        <v>73880.647870074667</v>
      </c>
      <c r="K84" s="16">
        <f t="shared" si="11"/>
        <v>819021.4870877224</v>
      </c>
      <c r="L84" s="23">
        <f t="shared" si="12"/>
        <v>10.957498086995058</v>
      </c>
    </row>
    <row r="85" spans="1:12" x14ac:dyDescent="0.2">
      <c r="A85" s="19">
        <v>76</v>
      </c>
      <c r="B85" s="58">
        <v>11</v>
      </c>
      <c r="C85" s="59">
        <v>146</v>
      </c>
      <c r="D85" s="59">
        <v>238</v>
      </c>
      <c r="E85" s="20">
        <v>0.48159999999999997</v>
      </c>
      <c r="F85" s="21">
        <f t="shared" si="9"/>
        <v>5.7291666666666664E-2</v>
      </c>
      <c r="G85" s="21">
        <f t="shared" si="7"/>
        <v>5.5639182933540511E-2</v>
      </c>
      <c r="H85" s="16">
        <f t="shared" si="13"/>
        <v>72753.013352471185</v>
      </c>
      <c r="I85" s="16">
        <f t="shared" si="10"/>
        <v>4047.9182188844597</v>
      </c>
      <c r="J85" s="16">
        <f t="shared" si="8"/>
        <v>70654.572547801479</v>
      </c>
      <c r="K85" s="16">
        <f t="shared" si="11"/>
        <v>745140.83921764768</v>
      </c>
      <c r="L85" s="23">
        <f t="shared" si="12"/>
        <v>10.242061529570138</v>
      </c>
    </row>
    <row r="86" spans="1:12" x14ac:dyDescent="0.2">
      <c r="A86" s="19">
        <v>77</v>
      </c>
      <c r="B86" s="58">
        <v>6</v>
      </c>
      <c r="C86" s="59">
        <v>125</v>
      </c>
      <c r="D86" s="59">
        <v>137</v>
      </c>
      <c r="E86" s="20">
        <v>0.57469999999999999</v>
      </c>
      <c r="F86" s="21">
        <f t="shared" si="9"/>
        <v>4.5801526717557252E-2</v>
      </c>
      <c r="G86" s="21">
        <f t="shared" si="7"/>
        <v>4.4926388113076726E-2</v>
      </c>
      <c r="H86" s="16">
        <f t="shared" si="13"/>
        <v>68705.095133586728</v>
      </c>
      <c r="I86" s="16">
        <f t="shared" si="10"/>
        <v>3086.6717693173764</v>
      </c>
      <c r="J86" s="16">
        <f t="shared" si="8"/>
        <v>67392.333630096051</v>
      </c>
      <c r="K86" s="16">
        <f t="shared" si="11"/>
        <v>674486.26666984614</v>
      </c>
      <c r="L86" s="23">
        <f t="shared" si="12"/>
        <v>9.8171215010824007</v>
      </c>
    </row>
    <row r="87" spans="1:12" x14ac:dyDescent="0.2">
      <c r="A87" s="19">
        <v>78</v>
      </c>
      <c r="B87" s="58">
        <v>1</v>
      </c>
      <c r="C87" s="59">
        <v>157</v>
      </c>
      <c r="D87" s="59">
        <v>114</v>
      </c>
      <c r="E87" s="20">
        <v>0.4098</v>
      </c>
      <c r="F87" s="21">
        <f t="shared" si="9"/>
        <v>7.3800738007380072E-3</v>
      </c>
      <c r="G87" s="21">
        <f t="shared" si="7"/>
        <v>7.3480676786425473E-3</v>
      </c>
      <c r="H87" s="16">
        <f t="shared" si="13"/>
        <v>65618.423364269358</v>
      </c>
      <c r="I87" s="16">
        <f t="shared" si="10"/>
        <v>482.16861584647063</v>
      </c>
      <c r="J87" s="16">
        <f t="shared" si="8"/>
        <v>65333.847447196771</v>
      </c>
      <c r="K87" s="16">
        <f t="shared" si="11"/>
        <v>607093.93303975009</v>
      </c>
      <c r="L87" s="23">
        <f t="shared" si="12"/>
        <v>9.2518823512350004</v>
      </c>
    </row>
    <row r="88" spans="1:12" x14ac:dyDescent="0.2">
      <c r="A88" s="19">
        <v>79</v>
      </c>
      <c r="B88" s="58">
        <v>7</v>
      </c>
      <c r="C88" s="59">
        <v>124</v>
      </c>
      <c r="D88" s="59">
        <v>148</v>
      </c>
      <c r="E88" s="20">
        <v>0.62839999999999996</v>
      </c>
      <c r="F88" s="21">
        <f t="shared" si="9"/>
        <v>5.1470588235294115E-2</v>
      </c>
      <c r="G88" s="21">
        <f t="shared" si="7"/>
        <v>5.050461323567184E-2</v>
      </c>
      <c r="H88" s="16">
        <f t="shared" si="13"/>
        <v>65136.254748422885</v>
      </c>
      <c r="I88" s="16">
        <f t="shared" si="10"/>
        <v>3289.681353689291</v>
      </c>
      <c r="J88" s="16">
        <f t="shared" si="8"/>
        <v>63913.809157391945</v>
      </c>
      <c r="K88" s="16">
        <f t="shared" si="11"/>
        <v>541760.08559255337</v>
      </c>
      <c r="L88" s="23">
        <f t="shared" si="12"/>
        <v>8.3173355251235215</v>
      </c>
    </row>
    <row r="89" spans="1:12" x14ac:dyDescent="0.2">
      <c r="A89" s="19">
        <v>80</v>
      </c>
      <c r="B89" s="58">
        <v>7</v>
      </c>
      <c r="C89" s="59">
        <v>99</v>
      </c>
      <c r="D89" s="59">
        <v>121</v>
      </c>
      <c r="E89" s="20">
        <v>0.4672</v>
      </c>
      <c r="F89" s="21">
        <f t="shared" si="9"/>
        <v>6.363636363636363E-2</v>
      </c>
      <c r="G89" s="21">
        <f t="shared" si="7"/>
        <v>6.1549499866349659E-2</v>
      </c>
      <c r="H89" s="16">
        <f t="shared" si="13"/>
        <v>61846.573394733598</v>
      </c>
      <c r="I89" s="16">
        <f t="shared" si="10"/>
        <v>3806.62566089334</v>
      </c>
      <c r="J89" s="16">
        <f t="shared" si="8"/>
        <v>59818.403242609624</v>
      </c>
      <c r="K89" s="16">
        <f t="shared" si="11"/>
        <v>477846.27643516148</v>
      </c>
      <c r="L89" s="23">
        <f t="shared" si="12"/>
        <v>7.7263177279899455</v>
      </c>
    </row>
    <row r="90" spans="1:12" x14ac:dyDescent="0.2">
      <c r="A90" s="19">
        <v>81</v>
      </c>
      <c r="B90" s="58">
        <v>9</v>
      </c>
      <c r="C90" s="59">
        <v>104</v>
      </c>
      <c r="D90" s="59">
        <v>92</v>
      </c>
      <c r="E90" s="20">
        <v>0.70550000000000002</v>
      </c>
      <c r="F90" s="21">
        <f t="shared" si="9"/>
        <v>9.1836734693877556E-2</v>
      </c>
      <c r="G90" s="21">
        <f t="shared" si="7"/>
        <v>8.941833373902762E-2</v>
      </c>
      <c r="H90" s="16">
        <f t="shared" si="13"/>
        <v>58039.947733840258</v>
      </c>
      <c r="I90" s="16">
        <f t="shared" si="10"/>
        <v>5189.8354166602476</v>
      </c>
      <c r="J90" s="16">
        <f t="shared" si="8"/>
        <v>56511.541203633817</v>
      </c>
      <c r="K90" s="16">
        <f t="shared" si="11"/>
        <v>418027.87319255184</v>
      </c>
      <c r="L90" s="23">
        <f t="shared" si="12"/>
        <v>7.2024164306547132</v>
      </c>
    </row>
    <row r="91" spans="1:12" x14ac:dyDescent="0.2">
      <c r="A91" s="19">
        <v>82</v>
      </c>
      <c r="B91" s="58">
        <v>7</v>
      </c>
      <c r="C91" s="59">
        <v>115</v>
      </c>
      <c r="D91" s="59">
        <v>97</v>
      </c>
      <c r="E91" s="20">
        <v>0.58860000000000001</v>
      </c>
      <c r="F91" s="21">
        <f t="shared" si="9"/>
        <v>6.6037735849056603E-2</v>
      </c>
      <c r="G91" s="21">
        <f t="shared" si="7"/>
        <v>6.4291080622851993E-2</v>
      </c>
      <c r="H91" s="16">
        <f t="shared" si="13"/>
        <v>52850.112317180014</v>
      </c>
      <c r="I91" s="16">
        <f t="shared" si="10"/>
        <v>3397.7908319106032</v>
      </c>
      <c r="J91" s="16">
        <f t="shared" si="8"/>
        <v>51452.261168931989</v>
      </c>
      <c r="K91" s="16">
        <f t="shared" si="11"/>
        <v>361516.33198891801</v>
      </c>
      <c r="L91" s="23">
        <f t="shared" si="12"/>
        <v>6.8404080169078414</v>
      </c>
    </row>
    <row r="92" spans="1:12" x14ac:dyDescent="0.2">
      <c r="A92" s="19">
        <v>83</v>
      </c>
      <c r="B92" s="58">
        <v>10</v>
      </c>
      <c r="C92" s="59">
        <v>78</v>
      </c>
      <c r="D92" s="59">
        <v>108</v>
      </c>
      <c r="E92" s="20">
        <v>0.48010000000000003</v>
      </c>
      <c r="F92" s="21">
        <f t="shared" si="9"/>
        <v>0.10752688172043011</v>
      </c>
      <c r="G92" s="21">
        <f t="shared" si="7"/>
        <v>0.10183403089644498</v>
      </c>
      <c r="H92" s="16">
        <f t="shared" si="13"/>
        <v>49452.321485269407</v>
      </c>
      <c r="I92" s="16">
        <f t="shared" si="10"/>
        <v>5035.9292340318543</v>
      </c>
      <c r="J92" s="16">
        <f t="shared" si="8"/>
        <v>46834.141876496244</v>
      </c>
      <c r="K92" s="16">
        <f t="shared" si="11"/>
        <v>310064.07081998605</v>
      </c>
      <c r="L92" s="23">
        <f t="shared" si="12"/>
        <v>6.2699598624979878</v>
      </c>
    </row>
    <row r="93" spans="1:12" x14ac:dyDescent="0.2">
      <c r="A93" s="19">
        <v>84</v>
      </c>
      <c r="B93" s="58">
        <v>6</v>
      </c>
      <c r="C93" s="59">
        <v>69</v>
      </c>
      <c r="D93" s="59">
        <v>68</v>
      </c>
      <c r="E93" s="20">
        <v>0.66300000000000003</v>
      </c>
      <c r="F93" s="21">
        <f t="shared" si="9"/>
        <v>8.7591240875912413E-2</v>
      </c>
      <c r="G93" s="21">
        <f t="shared" si="7"/>
        <v>8.5079833243526845E-2</v>
      </c>
      <c r="H93" s="16">
        <f t="shared" si="13"/>
        <v>44416.39225123755</v>
      </c>
      <c r="I93" s="16">
        <f t="shared" si="10"/>
        <v>3778.9392460143686</v>
      </c>
      <c r="J93" s="16">
        <f t="shared" si="8"/>
        <v>43142.889725330708</v>
      </c>
      <c r="K93" s="16">
        <f t="shared" si="11"/>
        <v>263229.92894348979</v>
      </c>
      <c r="L93" s="23">
        <f t="shared" si="12"/>
        <v>5.926414001717025</v>
      </c>
    </row>
    <row r="94" spans="1:12" x14ac:dyDescent="0.2">
      <c r="A94" s="19">
        <v>85</v>
      </c>
      <c r="B94" s="58">
        <v>3</v>
      </c>
      <c r="C94" s="59">
        <v>71</v>
      </c>
      <c r="D94" s="59">
        <v>63</v>
      </c>
      <c r="E94" s="20">
        <v>0.71860000000000002</v>
      </c>
      <c r="F94" s="21">
        <f t="shared" si="9"/>
        <v>4.4776119402985072E-2</v>
      </c>
      <c r="G94" s="21">
        <f t="shared" si="7"/>
        <v>4.421896050067655E-2</v>
      </c>
      <c r="H94" s="16">
        <f t="shared" si="13"/>
        <v>40637.453005223178</v>
      </c>
      <c r="I94" s="16">
        <f t="shared" si="10"/>
        <v>1796.9459292860633</v>
      </c>
      <c r="J94" s="16">
        <f t="shared" si="8"/>
        <v>40131.792420722079</v>
      </c>
      <c r="K94" s="16">
        <f t="shared" si="11"/>
        <v>220087.0392181591</v>
      </c>
      <c r="L94" s="23">
        <f t="shared" si="12"/>
        <v>5.415866963657173</v>
      </c>
    </row>
    <row r="95" spans="1:12" x14ac:dyDescent="0.2">
      <c r="A95" s="19">
        <v>86</v>
      </c>
      <c r="B95" s="58">
        <v>7</v>
      </c>
      <c r="C95" s="59">
        <v>54</v>
      </c>
      <c r="D95" s="59">
        <v>66</v>
      </c>
      <c r="E95" s="20">
        <v>0.52259999999999995</v>
      </c>
      <c r="F95" s="21">
        <f t="shared" si="9"/>
        <v>0.11666666666666667</v>
      </c>
      <c r="G95" s="21">
        <f t="shared" si="7"/>
        <v>0.11051154214120848</v>
      </c>
      <c r="H95" s="16">
        <f t="shared" si="13"/>
        <v>38840.507075937116</v>
      </c>
      <c r="I95" s="16">
        <f t="shared" si="10"/>
        <v>4292.324334508331</v>
      </c>
      <c r="J95" s="16">
        <f t="shared" si="8"/>
        <v>36791.351438642836</v>
      </c>
      <c r="K95" s="16">
        <f t="shared" si="11"/>
        <v>179955.24679743702</v>
      </c>
      <c r="L95" s="23">
        <f t="shared" si="12"/>
        <v>4.6331847945652802</v>
      </c>
    </row>
    <row r="96" spans="1:12" x14ac:dyDescent="0.2">
      <c r="A96" s="19">
        <v>87</v>
      </c>
      <c r="B96" s="58">
        <v>5</v>
      </c>
      <c r="C96" s="59">
        <v>46</v>
      </c>
      <c r="D96" s="59">
        <v>48</v>
      </c>
      <c r="E96" s="20">
        <v>0.45900000000000002</v>
      </c>
      <c r="F96" s="21">
        <f t="shared" si="9"/>
        <v>0.10638297872340426</v>
      </c>
      <c r="G96" s="21">
        <f t="shared" si="7"/>
        <v>0.10059350165979278</v>
      </c>
      <c r="H96" s="16">
        <f t="shared" si="13"/>
        <v>34548.182741428784</v>
      </c>
      <c r="I96" s="16">
        <f t="shared" si="10"/>
        <v>3475.3226779427405</v>
      </c>
      <c r="J96" s="16">
        <f t="shared" si="8"/>
        <v>32668.033172661759</v>
      </c>
      <c r="K96" s="16">
        <f t="shared" si="11"/>
        <v>143163.89535879419</v>
      </c>
      <c r="L96" s="23">
        <f t="shared" si="12"/>
        <v>4.1438907635253948</v>
      </c>
    </row>
    <row r="97" spans="1:12" x14ac:dyDescent="0.2">
      <c r="A97" s="19">
        <v>88</v>
      </c>
      <c r="B97" s="58">
        <v>5</v>
      </c>
      <c r="C97" s="59">
        <v>37</v>
      </c>
      <c r="D97" s="59">
        <v>42</v>
      </c>
      <c r="E97" s="20">
        <v>0.45679999999999998</v>
      </c>
      <c r="F97" s="21">
        <f t="shared" si="9"/>
        <v>0.12658227848101267</v>
      </c>
      <c r="G97" s="21">
        <f t="shared" si="7"/>
        <v>0.11843850672730717</v>
      </c>
      <c r="H97" s="16">
        <f t="shared" si="13"/>
        <v>31072.860063486041</v>
      </c>
      <c r="I97" s="16">
        <f t="shared" si="10"/>
        <v>3680.223145665866</v>
      </c>
      <c r="J97" s="16">
        <f t="shared" si="8"/>
        <v>29073.762850760344</v>
      </c>
      <c r="K97" s="16">
        <f t="shared" si="11"/>
        <v>110495.86218613244</v>
      </c>
      <c r="L97" s="23">
        <f t="shared" si="12"/>
        <v>3.5560248384080029</v>
      </c>
    </row>
    <row r="98" spans="1:12" x14ac:dyDescent="0.2">
      <c r="A98" s="19">
        <v>89</v>
      </c>
      <c r="B98" s="58">
        <v>9</v>
      </c>
      <c r="C98" s="59">
        <v>22</v>
      </c>
      <c r="D98" s="59">
        <v>26</v>
      </c>
      <c r="E98" s="20">
        <v>0.5161</v>
      </c>
      <c r="F98" s="21">
        <f t="shared" si="9"/>
        <v>0.375</v>
      </c>
      <c r="G98" s="21">
        <f t="shared" si="7"/>
        <v>0.31740321846863523</v>
      </c>
      <c r="H98" s="16">
        <f t="shared" si="13"/>
        <v>27392.636917820175</v>
      </c>
      <c r="I98" s="16">
        <f t="shared" si="10"/>
        <v>8694.5111200588799</v>
      </c>
      <c r="J98" s="16">
        <f t="shared" si="8"/>
        <v>23185.362986823682</v>
      </c>
      <c r="K98" s="16">
        <f>K99+J98</f>
        <v>81422.099335372099</v>
      </c>
      <c r="L98" s="23">
        <f t="shared" si="12"/>
        <v>2.9724082270591214</v>
      </c>
    </row>
    <row r="99" spans="1:12" x14ac:dyDescent="0.2">
      <c r="A99" s="19">
        <v>90</v>
      </c>
      <c r="B99" s="58">
        <v>7</v>
      </c>
      <c r="C99" s="59">
        <v>27</v>
      </c>
      <c r="D99" s="59">
        <v>17</v>
      </c>
      <c r="E99" s="24">
        <v>0.67800000000000005</v>
      </c>
      <c r="F99" s="25">
        <f t="shared" si="9"/>
        <v>0.31818181818181818</v>
      </c>
      <c r="G99" s="25">
        <f t="shared" si="7"/>
        <v>0.28861218768038266</v>
      </c>
      <c r="H99" s="26">
        <f t="shared" si="13"/>
        <v>18698.125797761295</v>
      </c>
      <c r="I99" s="26">
        <f t="shared" si="10"/>
        <v>5396.5069920148871</v>
      </c>
      <c r="J99" s="26">
        <f t="shared" si="8"/>
        <v>16960.4505463325</v>
      </c>
      <c r="K99" s="26">
        <f t="shared" ref="K99:K102" si="14">K100+J99</f>
        <v>58236.736348548424</v>
      </c>
      <c r="L99" s="27">
        <f t="shared" si="12"/>
        <v>3.1145761333748778</v>
      </c>
    </row>
    <row r="100" spans="1:12" x14ac:dyDescent="0.2">
      <c r="A100" s="19">
        <v>91</v>
      </c>
      <c r="B100" s="58">
        <v>2</v>
      </c>
      <c r="C100" s="59">
        <v>17</v>
      </c>
      <c r="D100" s="59">
        <v>22</v>
      </c>
      <c r="E100" s="24">
        <v>0.29509999999999997</v>
      </c>
      <c r="F100" s="25">
        <f t="shared" si="9"/>
        <v>0.10256410256410256</v>
      </c>
      <c r="G100" s="25">
        <f t="shared" si="7"/>
        <v>9.5648930166716079E-2</v>
      </c>
      <c r="H100" s="26">
        <f t="shared" si="13"/>
        <v>13301.618805746408</v>
      </c>
      <c r="I100" s="26">
        <f t="shared" si="10"/>
        <v>1272.2856082551154</v>
      </c>
      <c r="J100" s="26">
        <f t="shared" si="8"/>
        <v>12404.784680487377</v>
      </c>
      <c r="K100" s="26">
        <f t="shared" si="14"/>
        <v>41276.28580221592</v>
      </c>
      <c r="L100" s="27">
        <f t="shared" si="12"/>
        <v>3.1031024422669691</v>
      </c>
    </row>
    <row r="101" spans="1:12" x14ac:dyDescent="0.2">
      <c r="A101" s="19">
        <v>92</v>
      </c>
      <c r="B101" s="58">
        <v>4</v>
      </c>
      <c r="C101" s="59">
        <v>16</v>
      </c>
      <c r="D101" s="59">
        <v>15</v>
      </c>
      <c r="E101" s="24">
        <v>0.68310000000000004</v>
      </c>
      <c r="F101" s="25">
        <f t="shared" si="9"/>
        <v>0.25806451612903225</v>
      </c>
      <c r="G101" s="25">
        <f t="shared" si="7"/>
        <v>0.23855530904840286</v>
      </c>
      <c r="H101" s="26">
        <f t="shared" si="13"/>
        <v>12029.333197491293</v>
      </c>
      <c r="I101" s="26">
        <f t="shared" si="10"/>
        <v>2869.6612985737474</v>
      </c>
      <c r="J101" s="26">
        <f t="shared" si="8"/>
        <v>11119.937531973274</v>
      </c>
      <c r="K101" s="26">
        <f t="shared" si="14"/>
        <v>28871.501121728543</v>
      </c>
      <c r="L101" s="27">
        <f t="shared" si="12"/>
        <v>2.4000915634916216</v>
      </c>
    </row>
    <row r="102" spans="1:12" x14ac:dyDescent="0.2">
      <c r="A102" s="19">
        <v>93</v>
      </c>
      <c r="B102" s="58">
        <v>5</v>
      </c>
      <c r="C102" s="59">
        <v>16</v>
      </c>
      <c r="D102" s="59">
        <v>15</v>
      </c>
      <c r="E102" s="24">
        <v>0.7601</v>
      </c>
      <c r="F102" s="25">
        <f t="shared" si="9"/>
        <v>0.32258064516129031</v>
      </c>
      <c r="G102" s="25">
        <f t="shared" si="7"/>
        <v>0.29941016198089759</v>
      </c>
      <c r="H102" s="26">
        <f t="shared" si="13"/>
        <v>9159.6718989175461</v>
      </c>
      <c r="I102" s="26">
        <f t="shared" si="10"/>
        <v>2742.4988469467785</v>
      </c>
      <c r="J102" s="26">
        <f t="shared" si="8"/>
        <v>8501.7464255350133</v>
      </c>
      <c r="K102" s="26">
        <f t="shared" si="14"/>
        <v>17751.563589755271</v>
      </c>
      <c r="L102" s="27">
        <f t="shared" si="12"/>
        <v>1.9380130408222462</v>
      </c>
    </row>
    <row r="103" spans="1:12" x14ac:dyDescent="0.2">
      <c r="A103" s="19">
        <v>94</v>
      </c>
      <c r="B103" s="58">
        <v>2</v>
      </c>
      <c r="C103" s="59">
        <v>11</v>
      </c>
      <c r="D103" s="59">
        <v>10</v>
      </c>
      <c r="E103" s="24">
        <v>0.63929999999999998</v>
      </c>
      <c r="F103" s="25">
        <f t="shared" si="9"/>
        <v>0.19047619047619047</v>
      </c>
      <c r="G103" s="25">
        <f t="shared" si="7"/>
        <v>0.17823088028231771</v>
      </c>
      <c r="H103" s="26">
        <f t="shared" si="13"/>
        <v>6417.1730519707671</v>
      </c>
      <c r="I103" s="26">
        <f t="shared" si="10"/>
        <v>1143.7384019767171</v>
      </c>
      <c r="J103" s="26">
        <f t="shared" si="8"/>
        <v>6004.6266103777652</v>
      </c>
      <c r="K103" s="26">
        <f>K104+J103</f>
        <v>9249.8171642202578</v>
      </c>
      <c r="L103" s="27">
        <f t="shared" si="12"/>
        <v>1.4414161951545879</v>
      </c>
    </row>
    <row r="104" spans="1:12" x14ac:dyDescent="0.2">
      <c r="A104" s="19" t="s">
        <v>21</v>
      </c>
      <c r="B104" s="11">
        <v>8</v>
      </c>
      <c r="C104" s="11">
        <v>12</v>
      </c>
      <c r="D104" s="11">
        <v>14</v>
      </c>
      <c r="E104" s="24"/>
      <c r="F104" s="25">
        <f>B104/((C104+D104)/2)</f>
        <v>0.61538461538461542</v>
      </c>
      <c r="G104" s="25">
        <v>1</v>
      </c>
      <c r="H104" s="26">
        <f t="shared" si="13"/>
        <v>5273.4346499940502</v>
      </c>
      <c r="I104" s="26">
        <f>H104*G104</f>
        <v>5273.4346499940502</v>
      </c>
      <c r="J104" s="26">
        <f>H104*F104</f>
        <v>3245.1905538424926</v>
      </c>
      <c r="K104" s="26">
        <f>J104</f>
        <v>3245.1905538424926</v>
      </c>
      <c r="L104" s="27">
        <f>K104/H104</f>
        <v>0.61538461538461542</v>
      </c>
    </row>
    <row r="105" spans="1:12" x14ac:dyDescent="0.2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2" customFormat="1" x14ac:dyDescent="0.2">
      <c r="A107" s="33" t="s">
        <v>24</v>
      </c>
      <c r="B107" s="16"/>
      <c r="C107" s="16"/>
      <c r="D107" s="16"/>
      <c r="E107" s="17"/>
      <c r="F107" s="31"/>
      <c r="G107" s="31"/>
      <c r="H107" s="30"/>
      <c r="I107" s="30"/>
      <c r="J107" s="30"/>
      <c r="K107" s="30"/>
      <c r="L107" s="31"/>
    </row>
    <row r="108" spans="1:12" s="32" customFormat="1" x14ac:dyDescent="0.2">
      <c r="A108" s="35" t="s">
        <v>11</v>
      </c>
      <c r="B108" s="12"/>
      <c r="C108" s="12"/>
      <c r="D108" s="12"/>
      <c r="E108" s="13"/>
      <c r="H108" s="34"/>
      <c r="I108" s="34"/>
      <c r="J108" s="34"/>
      <c r="K108" s="34"/>
      <c r="L108" s="31"/>
    </row>
    <row r="109" spans="1:12" s="32" customFormat="1" x14ac:dyDescent="0.2">
      <c r="A109" s="33" t="s">
        <v>22</v>
      </c>
      <c r="B109" s="56"/>
      <c r="C109" s="56"/>
      <c r="D109" s="56"/>
      <c r="E109" s="57"/>
      <c r="F109" s="37"/>
      <c r="G109" s="37"/>
      <c r="H109" s="36"/>
      <c r="I109" s="36"/>
      <c r="J109" s="36"/>
      <c r="K109" s="36"/>
      <c r="L109" s="31"/>
    </row>
    <row r="110" spans="1:12" s="32" customFormat="1" x14ac:dyDescent="0.2">
      <c r="A110" s="33" t="s">
        <v>12</v>
      </c>
      <c r="B110" s="56"/>
      <c r="C110" s="56"/>
      <c r="D110" s="56"/>
      <c r="E110" s="57"/>
      <c r="F110" s="37"/>
      <c r="G110" s="37"/>
      <c r="H110" s="36"/>
      <c r="I110" s="36"/>
      <c r="J110" s="36"/>
      <c r="K110" s="36"/>
      <c r="L110" s="31"/>
    </row>
    <row r="111" spans="1:12" s="32" customFormat="1" x14ac:dyDescent="0.2">
      <c r="A111" s="33" t="s">
        <v>13</v>
      </c>
      <c r="B111" s="56"/>
      <c r="C111" s="56"/>
      <c r="D111" s="56"/>
      <c r="E111" s="57"/>
      <c r="F111" s="37"/>
      <c r="G111" s="37"/>
      <c r="H111" s="36"/>
      <c r="I111" s="36"/>
      <c r="J111" s="36"/>
      <c r="K111" s="36"/>
      <c r="L111" s="31"/>
    </row>
    <row r="112" spans="1:12" s="32" customFormat="1" x14ac:dyDescent="0.2">
      <c r="A112" s="33" t="s">
        <v>14</v>
      </c>
      <c r="B112" s="56"/>
      <c r="C112" s="56"/>
      <c r="D112" s="56"/>
      <c r="E112" s="57"/>
      <c r="F112" s="37"/>
      <c r="G112" s="37"/>
      <c r="H112" s="36"/>
      <c r="I112" s="36"/>
      <c r="J112" s="36"/>
      <c r="K112" s="36"/>
      <c r="L112" s="31"/>
    </row>
    <row r="113" spans="1:12" s="32" customFormat="1" x14ac:dyDescent="0.2">
      <c r="A113" s="33" t="s">
        <v>15</v>
      </c>
      <c r="B113" s="56"/>
      <c r="C113" s="56"/>
      <c r="D113" s="56"/>
      <c r="E113" s="57"/>
      <c r="F113" s="37"/>
      <c r="G113" s="37"/>
      <c r="H113" s="36"/>
      <c r="I113" s="36"/>
      <c r="J113" s="36"/>
      <c r="K113" s="36"/>
      <c r="L113" s="31"/>
    </row>
    <row r="114" spans="1:12" s="32" customFormat="1" x14ac:dyDescent="0.2">
      <c r="A114" s="33" t="s">
        <v>16</v>
      </c>
      <c r="B114" s="56"/>
      <c r="C114" s="56"/>
      <c r="D114" s="56"/>
      <c r="E114" s="5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17</v>
      </c>
      <c r="B115" s="56"/>
      <c r="C115" s="56"/>
      <c r="D115" s="56"/>
      <c r="E115" s="5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23</v>
      </c>
      <c r="B116" s="56"/>
      <c r="C116" s="56"/>
      <c r="D116" s="56"/>
      <c r="E116" s="5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18</v>
      </c>
      <c r="B117" s="56"/>
      <c r="C117" s="56"/>
      <c r="D117" s="56"/>
      <c r="E117" s="5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19</v>
      </c>
      <c r="B118" s="56"/>
      <c r="C118" s="56"/>
      <c r="D118" s="56"/>
      <c r="E118" s="5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0"/>
      <c r="B119" s="56"/>
      <c r="C119" s="56"/>
      <c r="D119" s="56"/>
      <c r="E119" s="5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8" t="s">
        <v>53</v>
      </c>
      <c r="B120" s="16"/>
      <c r="C120" s="16"/>
      <c r="D120" s="16"/>
      <c r="E120" s="17"/>
      <c r="F120" s="31"/>
      <c r="G120" s="31"/>
      <c r="H120" s="30"/>
      <c r="I120" s="30"/>
      <c r="J120" s="30"/>
      <c r="K120" s="30"/>
      <c r="L120" s="31"/>
    </row>
    <row r="121" spans="1:12" s="32" customFormat="1" x14ac:dyDescent="0.2">
      <c r="A121" s="34"/>
      <c r="B121" s="12"/>
      <c r="C121" s="12"/>
      <c r="D121" s="12"/>
      <c r="E121" s="13"/>
      <c r="H121" s="34"/>
      <c r="I121" s="34"/>
      <c r="J121" s="34"/>
      <c r="K121" s="34"/>
      <c r="L121" s="31"/>
    </row>
    <row r="122" spans="1:12" s="32" customFormat="1" x14ac:dyDescent="0.2">
      <c r="A122" s="34"/>
      <c r="B122" s="12"/>
      <c r="C122" s="12"/>
      <c r="D122" s="12"/>
      <c r="E122" s="13"/>
      <c r="H122" s="34"/>
      <c r="I122" s="34"/>
      <c r="J122" s="34"/>
      <c r="K122" s="34"/>
      <c r="L122" s="31"/>
    </row>
    <row r="123" spans="1:12" s="32" customFormat="1" x14ac:dyDescent="0.2">
      <c r="A123" s="34"/>
      <c r="B123" s="12"/>
      <c r="C123" s="12"/>
      <c r="D123" s="12"/>
      <c r="E123" s="13"/>
      <c r="H123" s="34"/>
      <c r="I123" s="34"/>
      <c r="J123" s="34"/>
      <c r="K123" s="34"/>
      <c r="L123" s="31"/>
    </row>
    <row r="124" spans="1:12" s="32" customFormat="1" x14ac:dyDescent="0.2">
      <c r="A124" s="34"/>
      <c r="B124" s="12"/>
      <c r="C124" s="12"/>
      <c r="D124" s="12"/>
      <c r="E124" s="13"/>
      <c r="H124" s="34"/>
      <c r="I124" s="34"/>
      <c r="J124" s="34"/>
      <c r="K124" s="34"/>
      <c r="L124" s="31"/>
    </row>
    <row r="125" spans="1:12" s="32" customFormat="1" x14ac:dyDescent="0.2">
      <c r="A125" s="34"/>
      <c r="B125" s="12"/>
      <c r="C125" s="12"/>
      <c r="D125" s="12"/>
      <c r="E125" s="13"/>
      <c r="H125" s="34"/>
      <c r="I125" s="34"/>
      <c r="J125" s="34"/>
      <c r="K125" s="34"/>
      <c r="L125" s="31"/>
    </row>
    <row r="126" spans="1:12" s="32" customFormat="1" x14ac:dyDescent="0.2">
      <c r="A126" s="34"/>
      <c r="B126" s="12"/>
      <c r="C126" s="12"/>
      <c r="D126" s="12"/>
      <c r="E126" s="13"/>
      <c r="H126" s="34"/>
      <c r="I126" s="34"/>
      <c r="J126" s="34"/>
      <c r="K126" s="34"/>
      <c r="L126" s="31"/>
    </row>
    <row r="127" spans="1:12" s="32" customFormat="1" x14ac:dyDescent="0.2">
      <c r="A127" s="34"/>
      <c r="B127" s="12"/>
      <c r="C127" s="12"/>
      <c r="D127" s="12"/>
      <c r="E127" s="13"/>
      <c r="H127" s="34"/>
      <c r="I127" s="34"/>
      <c r="J127" s="34"/>
      <c r="K127" s="34"/>
      <c r="L127" s="31"/>
    </row>
    <row r="128" spans="1:12" s="32" customFormat="1" x14ac:dyDescent="0.2">
      <c r="A128" s="34"/>
      <c r="B128" s="12"/>
      <c r="C128" s="12"/>
      <c r="D128" s="12"/>
      <c r="E128" s="13"/>
      <c r="H128" s="34"/>
      <c r="I128" s="34"/>
      <c r="J128" s="34"/>
      <c r="K128" s="34"/>
      <c r="L128" s="31"/>
    </row>
    <row r="129" spans="1:12" s="32" customFormat="1" x14ac:dyDescent="0.2">
      <c r="A129" s="34"/>
      <c r="B129" s="12"/>
      <c r="C129" s="12"/>
      <c r="D129" s="12"/>
      <c r="E129" s="13"/>
      <c r="H129" s="34"/>
      <c r="I129" s="34"/>
      <c r="J129" s="34"/>
      <c r="K129" s="34"/>
      <c r="L129" s="31"/>
    </row>
    <row r="130" spans="1:12" s="32" customFormat="1" x14ac:dyDescent="0.2">
      <c r="A130" s="34"/>
      <c r="B130" s="12"/>
      <c r="C130" s="12"/>
      <c r="D130" s="12"/>
      <c r="E130" s="13"/>
      <c r="H130" s="34"/>
      <c r="I130" s="34"/>
      <c r="J130" s="34"/>
      <c r="K130" s="34"/>
      <c r="L130" s="31"/>
    </row>
    <row r="131" spans="1:12" s="32" customFormat="1" x14ac:dyDescent="0.2">
      <c r="A131" s="34"/>
      <c r="B131" s="12"/>
      <c r="C131" s="12"/>
      <c r="D131" s="12"/>
      <c r="E131" s="13"/>
      <c r="H131" s="34"/>
      <c r="I131" s="34"/>
      <c r="J131" s="34"/>
      <c r="K131" s="34"/>
      <c r="L131" s="31"/>
    </row>
    <row r="132" spans="1:12" s="32" customFormat="1" x14ac:dyDescent="0.2">
      <c r="A132" s="34"/>
      <c r="B132" s="12"/>
      <c r="C132" s="12"/>
      <c r="D132" s="12"/>
      <c r="E132" s="13"/>
      <c r="H132" s="34"/>
      <c r="I132" s="34"/>
      <c r="J132" s="34"/>
      <c r="K132" s="34"/>
      <c r="L132" s="31"/>
    </row>
    <row r="133" spans="1:12" s="32" customFormat="1" x14ac:dyDescent="0.2">
      <c r="A133" s="34"/>
      <c r="B133" s="12"/>
      <c r="C133" s="12"/>
      <c r="D133" s="12"/>
      <c r="E133" s="13"/>
      <c r="H133" s="34"/>
      <c r="I133" s="34"/>
      <c r="J133" s="34"/>
      <c r="K133" s="34"/>
      <c r="L133" s="31"/>
    </row>
    <row r="134" spans="1:12" s="32" customFormat="1" x14ac:dyDescent="0.2">
      <c r="A134" s="34"/>
      <c r="B134" s="12"/>
      <c r="C134" s="12"/>
      <c r="D134" s="12"/>
      <c r="E134" s="13"/>
      <c r="H134" s="34"/>
      <c r="I134" s="34"/>
      <c r="J134" s="34"/>
      <c r="K134" s="34"/>
      <c r="L134" s="31"/>
    </row>
    <row r="135" spans="1:12" s="32" customFormat="1" x14ac:dyDescent="0.2">
      <c r="A135" s="34"/>
      <c r="B135" s="12"/>
      <c r="C135" s="12"/>
      <c r="D135" s="12"/>
      <c r="E135" s="13"/>
      <c r="H135" s="34"/>
      <c r="I135" s="34"/>
      <c r="J135" s="34"/>
      <c r="K135" s="34"/>
      <c r="L135" s="31"/>
    </row>
    <row r="136" spans="1:12" s="32" customFormat="1" x14ac:dyDescent="0.2">
      <c r="A136" s="34"/>
      <c r="B136" s="12"/>
      <c r="C136" s="12"/>
      <c r="D136" s="12"/>
      <c r="E136" s="13"/>
      <c r="H136" s="34"/>
      <c r="I136" s="34"/>
      <c r="J136" s="34"/>
      <c r="K136" s="34"/>
      <c r="L136" s="31"/>
    </row>
    <row r="137" spans="1:12" s="32" customFormat="1" x14ac:dyDescent="0.2">
      <c r="A137" s="34"/>
      <c r="B137" s="12"/>
      <c r="C137" s="12"/>
      <c r="D137" s="12"/>
      <c r="E137" s="13"/>
      <c r="H137" s="34"/>
      <c r="I137" s="34"/>
      <c r="J137" s="34"/>
      <c r="K137" s="34"/>
      <c r="L137" s="31"/>
    </row>
    <row r="138" spans="1:12" s="32" customFormat="1" x14ac:dyDescent="0.2">
      <c r="A138" s="34"/>
      <c r="B138" s="12"/>
      <c r="C138" s="12"/>
      <c r="D138" s="12"/>
      <c r="E138" s="13"/>
      <c r="H138" s="34"/>
      <c r="I138" s="34"/>
      <c r="J138" s="34"/>
      <c r="K138" s="34"/>
      <c r="L138" s="31"/>
    </row>
    <row r="139" spans="1:12" s="32" customFormat="1" x14ac:dyDescent="0.2">
      <c r="A139" s="34"/>
      <c r="B139" s="12"/>
      <c r="C139" s="12"/>
      <c r="D139" s="12"/>
      <c r="E139" s="13"/>
      <c r="H139" s="34"/>
      <c r="I139" s="34"/>
      <c r="J139" s="34"/>
      <c r="K139" s="34"/>
      <c r="L139" s="31"/>
    </row>
    <row r="140" spans="1:12" s="32" customFormat="1" x14ac:dyDescent="0.2">
      <c r="A140" s="34"/>
      <c r="B140" s="12"/>
      <c r="C140" s="12"/>
      <c r="D140" s="12"/>
      <c r="E140" s="13"/>
      <c r="H140" s="34"/>
      <c r="I140" s="34"/>
      <c r="J140" s="34"/>
      <c r="K140" s="34"/>
      <c r="L140" s="31"/>
    </row>
    <row r="141" spans="1:12" s="32" customFormat="1" x14ac:dyDescent="0.2">
      <c r="A141" s="34"/>
      <c r="B141" s="12"/>
      <c r="C141" s="12"/>
      <c r="D141" s="12"/>
      <c r="E141" s="13"/>
      <c r="H141" s="34"/>
      <c r="I141" s="34"/>
      <c r="J141" s="34"/>
      <c r="K141" s="34"/>
      <c r="L141" s="31"/>
    </row>
    <row r="142" spans="1:12" s="32" customFormat="1" x14ac:dyDescent="0.2">
      <c r="A142" s="34"/>
      <c r="B142" s="12"/>
      <c r="C142" s="12"/>
      <c r="D142" s="12"/>
      <c r="E142" s="13"/>
      <c r="H142" s="34"/>
      <c r="I142" s="34"/>
      <c r="J142" s="34"/>
      <c r="K142" s="34"/>
      <c r="L142" s="31"/>
    </row>
    <row r="143" spans="1:12" s="32" customFormat="1" x14ac:dyDescent="0.2">
      <c r="A143" s="34"/>
      <c r="B143" s="12"/>
      <c r="C143" s="12"/>
      <c r="D143" s="12"/>
      <c r="E143" s="13"/>
      <c r="H143" s="34"/>
      <c r="I143" s="34"/>
      <c r="J143" s="34"/>
      <c r="K143" s="34"/>
      <c r="L143" s="31"/>
    </row>
    <row r="144" spans="1:12" s="32" customFormat="1" x14ac:dyDescent="0.2">
      <c r="A144" s="34"/>
      <c r="B144" s="12"/>
      <c r="C144" s="12"/>
      <c r="D144" s="12"/>
      <c r="E144" s="13"/>
      <c r="H144" s="34"/>
      <c r="I144" s="34"/>
      <c r="J144" s="34"/>
      <c r="K144" s="34"/>
      <c r="L144" s="31"/>
    </row>
    <row r="145" spans="1:12" s="32" customFormat="1" x14ac:dyDescent="0.2">
      <c r="A145" s="34"/>
      <c r="B145" s="12"/>
      <c r="C145" s="12"/>
      <c r="D145" s="12"/>
      <c r="E145" s="13"/>
      <c r="H145" s="34"/>
      <c r="I145" s="34"/>
      <c r="J145" s="34"/>
      <c r="K145" s="34"/>
      <c r="L145" s="31"/>
    </row>
    <row r="146" spans="1:12" s="32" customFormat="1" x14ac:dyDescent="0.2">
      <c r="A146" s="34"/>
      <c r="B146" s="12"/>
      <c r="C146" s="12"/>
      <c r="D146" s="12"/>
      <c r="E146" s="13"/>
      <c r="H146" s="34"/>
      <c r="I146" s="34"/>
      <c r="J146" s="34"/>
      <c r="K146" s="34"/>
      <c r="L146" s="31"/>
    </row>
    <row r="147" spans="1:12" s="32" customFormat="1" x14ac:dyDescent="0.2">
      <c r="A147" s="34"/>
      <c r="B147" s="12"/>
      <c r="C147" s="12"/>
      <c r="D147" s="12"/>
      <c r="E147" s="13"/>
      <c r="H147" s="34"/>
      <c r="I147" s="34"/>
      <c r="J147" s="34"/>
      <c r="K147" s="34"/>
      <c r="L147" s="31"/>
    </row>
    <row r="148" spans="1:12" s="32" customFormat="1" x14ac:dyDescent="0.2">
      <c r="A148" s="34"/>
      <c r="B148" s="12"/>
      <c r="C148" s="12"/>
      <c r="D148" s="12"/>
      <c r="E148" s="13"/>
      <c r="H148" s="34"/>
      <c r="I148" s="34"/>
      <c r="J148" s="34"/>
      <c r="K148" s="34"/>
      <c r="L148" s="31"/>
    </row>
    <row r="149" spans="1:12" s="32" customFormat="1" x14ac:dyDescent="0.2">
      <c r="A149" s="34"/>
      <c r="B149" s="12"/>
      <c r="C149" s="12"/>
      <c r="D149" s="12"/>
      <c r="E149" s="13"/>
      <c r="H149" s="34"/>
      <c r="I149" s="34"/>
      <c r="J149" s="34"/>
      <c r="K149" s="34"/>
      <c r="L149" s="31"/>
    </row>
    <row r="150" spans="1:12" s="32" customFormat="1" x14ac:dyDescent="0.2">
      <c r="A150" s="34"/>
      <c r="B150" s="12"/>
      <c r="C150" s="12"/>
      <c r="D150" s="12"/>
      <c r="E150" s="13"/>
      <c r="H150" s="34"/>
      <c r="I150" s="34"/>
      <c r="J150" s="34"/>
      <c r="K150" s="34"/>
      <c r="L150" s="31"/>
    </row>
    <row r="151" spans="1:12" s="32" customFormat="1" x14ac:dyDescent="0.2">
      <c r="A151" s="34"/>
      <c r="B151" s="12"/>
      <c r="C151" s="12"/>
      <c r="D151" s="12"/>
      <c r="E151" s="13"/>
      <c r="H151" s="34"/>
      <c r="I151" s="34"/>
      <c r="J151" s="34"/>
      <c r="K151" s="34"/>
      <c r="L151" s="31"/>
    </row>
    <row r="152" spans="1:12" s="32" customFormat="1" x14ac:dyDescent="0.2">
      <c r="A152" s="34"/>
      <c r="B152" s="12"/>
      <c r="C152" s="12"/>
      <c r="D152" s="12"/>
      <c r="E152" s="13"/>
      <c r="H152" s="34"/>
      <c r="I152" s="34"/>
      <c r="J152" s="34"/>
      <c r="K152" s="34"/>
      <c r="L152" s="31"/>
    </row>
    <row r="153" spans="1:12" s="32" customFormat="1" x14ac:dyDescent="0.2">
      <c r="A153" s="34"/>
      <c r="B153" s="12"/>
      <c r="C153" s="12"/>
      <c r="D153" s="12"/>
      <c r="E153" s="13"/>
      <c r="H153" s="34"/>
      <c r="I153" s="34"/>
      <c r="J153" s="34"/>
      <c r="K153" s="34"/>
      <c r="L153" s="31"/>
    </row>
    <row r="154" spans="1:12" s="32" customFormat="1" x14ac:dyDescent="0.2">
      <c r="A154" s="34"/>
      <c r="B154" s="12"/>
      <c r="C154" s="12"/>
      <c r="D154" s="12"/>
      <c r="E154" s="13"/>
      <c r="H154" s="34"/>
      <c r="I154" s="34"/>
      <c r="J154" s="34"/>
      <c r="K154" s="34"/>
      <c r="L154" s="31"/>
    </row>
    <row r="155" spans="1:12" s="32" customFormat="1" x14ac:dyDescent="0.2">
      <c r="A155" s="34"/>
      <c r="B155" s="12"/>
      <c r="C155" s="12"/>
      <c r="D155" s="12"/>
      <c r="E155" s="13"/>
      <c r="H155" s="34"/>
      <c r="I155" s="34"/>
      <c r="J155" s="34"/>
      <c r="K155" s="34"/>
      <c r="L155" s="31"/>
    </row>
    <row r="156" spans="1:12" s="32" customFormat="1" x14ac:dyDescent="0.2">
      <c r="A156" s="34"/>
      <c r="B156" s="12"/>
      <c r="C156" s="12"/>
      <c r="D156" s="12"/>
      <c r="E156" s="13"/>
      <c r="H156" s="34"/>
      <c r="I156" s="34"/>
      <c r="J156" s="34"/>
      <c r="K156" s="34"/>
      <c r="L156" s="31"/>
    </row>
    <row r="157" spans="1:12" s="32" customFormat="1" x14ac:dyDescent="0.2">
      <c r="A157" s="34"/>
      <c r="B157" s="12"/>
      <c r="C157" s="12"/>
      <c r="D157" s="12"/>
      <c r="E157" s="13"/>
      <c r="H157" s="34"/>
      <c r="I157" s="34"/>
      <c r="J157" s="34"/>
      <c r="K157" s="34"/>
      <c r="L157" s="31"/>
    </row>
    <row r="158" spans="1:12" s="32" customFormat="1" x14ac:dyDescent="0.2">
      <c r="A158" s="34"/>
      <c r="B158" s="12"/>
      <c r="C158" s="12"/>
      <c r="D158" s="12"/>
      <c r="E158" s="13"/>
      <c r="H158" s="34"/>
      <c r="I158" s="34"/>
      <c r="J158" s="34"/>
      <c r="K158" s="34"/>
      <c r="L158" s="31"/>
    </row>
    <row r="159" spans="1:12" s="32" customFormat="1" x14ac:dyDescent="0.2">
      <c r="A159" s="34"/>
      <c r="B159" s="12"/>
      <c r="C159" s="12"/>
      <c r="D159" s="12"/>
      <c r="E159" s="13"/>
      <c r="H159" s="34"/>
      <c r="I159" s="34"/>
      <c r="J159" s="34"/>
      <c r="K159" s="34"/>
      <c r="L159" s="31"/>
    </row>
    <row r="160" spans="1:12" s="32" customFormat="1" x14ac:dyDescent="0.2">
      <c r="A160" s="34"/>
      <c r="B160" s="12"/>
      <c r="C160" s="12"/>
      <c r="D160" s="12"/>
      <c r="E160" s="13"/>
      <c r="H160" s="34"/>
      <c r="I160" s="34"/>
      <c r="J160" s="34"/>
      <c r="K160" s="34"/>
      <c r="L160" s="31"/>
    </row>
    <row r="161" spans="1:12" s="32" customFormat="1" x14ac:dyDescent="0.2">
      <c r="A161" s="34"/>
      <c r="B161" s="12"/>
      <c r="C161" s="12"/>
      <c r="D161" s="12"/>
      <c r="E161" s="13"/>
      <c r="H161" s="34"/>
      <c r="I161" s="34"/>
      <c r="J161" s="34"/>
      <c r="K161" s="34"/>
      <c r="L161" s="31"/>
    </row>
    <row r="162" spans="1:12" s="32" customFormat="1" x14ac:dyDescent="0.2">
      <c r="A162" s="34"/>
      <c r="B162" s="12"/>
      <c r="C162" s="12"/>
      <c r="D162" s="12"/>
      <c r="E162" s="13"/>
      <c r="H162" s="34"/>
      <c r="I162" s="34"/>
      <c r="J162" s="34"/>
      <c r="K162" s="34"/>
      <c r="L162" s="31"/>
    </row>
    <row r="163" spans="1:12" s="32" customFormat="1" x14ac:dyDescent="0.2">
      <c r="A163" s="34"/>
      <c r="B163" s="12"/>
      <c r="C163" s="12"/>
      <c r="D163" s="12"/>
      <c r="E163" s="13"/>
      <c r="H163" s="34"/>
      <c r="I163" s="34"/>
      <c r="J163" s="34"/>
      <c r="K163" s="34"/>
      <c r="L163" s="31"/>
    </row>
    <row r="164" spans="1:12" s="32" customFormat="1" x14ac:dyDescent="0.2">
      <c r="A164" s="34"/>
      <c r="B164" s="12"/>
      <c r="C164" s="12"/>
      <c r="D164" s="12"/>
      <c r="E164" s="13"/>
      <c r="H164" s="34"/>
      <c r="I164" s="34"/>
      <c r="J164" s="34"/>
      <c r="K164" s="34"/>
      <c r="L164" s="31"/>
    </row>
    <row r="165" spans="1:12" s="32" customFormat="1" x14ac:dyDescent="0.2">
      <c r="A165" s="34"/>
      <c r="B165" s="12"/>
      <c r="C165" s="12"/>
      <c r="D165" s="12"/>
      <c r="E165" s="13"/>
      <c r="H165" s="34"/>
      <c r="I165" s="34"/>
      <c r="J165" s="34"/>
      <c r="K165" s="34"/>
      <c r="L165" s="31"/>
    </row>
    <row r="166" spans="1:12" s="32" customFormat="1" x14ac:dyDescent="0.2">
      <c r="A166" s="34"/>
      <c r="B166" s="12"/>
      <c r="C166" s="12"/>
      <c r="D166" s="12"/>
      <c r="E166" s="13"/>
      <c r="H166" s="34"/>
      <c r="I166" s="34"/>
      <c r="J166" s="34"/>
      <c r="K166" s="34"/>
      <c r="L166" s="31"/>
    </row>
    <row r="167" spans="1:12" s="32" customFormat="1" x14ac:dyDescent="0.2">
      <c r="A167" s="34"/>
      <c r="B167" s="12"/>
      <c r="C167" s="12"/>
      <c r="D167" s="12"/>
      <c r="E167" s="13"/>
      <c r="H167" s="34"/>
      <c r="I167" s="34"/>
      <c r="J167" s="34"/>
      <c r="K167" s="34"/>
      <c r="L167" s="31"/>
    </row>
    <row r="168" spans="1:12" s="32" customFormat="1" x14ac:dyDescent="0.2">
      <c r="A168" s="34"/>
      <c r="B168" s="12"/>
      <c r="C168" s="12"/>
      <c r="D168" s="12"/>
      <c r="E168" s="13"/>
      <c r="H168" s="34"/>
      <c r="I168" s="34"/>
      <c r="J168" s="34"/>
      <c r="K168" s="34"/>
      <c r="L168" s="31"/>
    </row>
    <row r="169" spans="1:12" s="32" customFormat="1" x14ac:dyDescent="0.2">
      <c r="A169" s="34"/>
      <c r="B169" s="12"/>
      <c r="C169" s="12"/>
      <c r="D169" s="12"/>
      <c r="E169" s="13"/>
      <c r="H169" s="34"/>
      <c r="I169" s="34"/>
      <c r="J169" s="34"/>
      <c r="K169" s="34"/>
      <c r="L169" s="31"/>
    </row>
    <row r="170" spans="1:12" s="32" customFormat="1" x14ac:dyDescent="0.2">
      <c r="A170" s="34"/>
      <c r="B170" s="12"/>
      <c r="C170" s="12"/>
      <c r="D170" s="12"/>
      <c r="E170" s="13"/>
      <c r="H170" s="34"/>
      <c r="I170" s="34"/>
      <c r="J170" s="34"/>
      <c r="K170" s="34"/>
      <c r="L170" s="31"/>
    </row>
    <row r="171" spans="1:12" s="32" customFormat="1" x14ac:dyDescent="0.2">
      <c r="A171" s="34"/>
      <c r="B171" s="12"/>
      <c r="C171" s="12"/>
      <c r="D171" s="12"/>
      <c r="E171" s="13"/>
      <c r="H171" s="34"/>
      <c r="I171" s="34"/>
      <c r="J171" s="34"/>
      <c r="K171" s="34"/>
      <c r="L171" s="31"/>
    </row>
    <row r="172" spans="1:12" s="32" customFormat="1" x14ac:dyDescent="0.2">
      <c r="A172" s="34"/>
      <c r="B172" s="12"/>
      <c r="C172" s="12"/>
      <c r="D172" s="12"/>
      <c r="E172" s="13"/>
      <c r="H172" s="34"/>
      <c r="I172" s="34"/>
      <c r="J172" s="34"/>
      <c r="K172" s="34"/>
      <c r="L172" s="31"/>
    </row>
    <row r="173" spans="1:12" s="32" customFormat="1" x14ac:dyDescent="0.2">
      <c r="A173" s="34"/>
      <c r="B173" s="12"/>
      <c r="C173" s="12"/>
      <c r="D173" s="12"/>
      <c r="E173" s="13"/>
      <c r="H173" s="34"/>
      <c r="I173" s="34"/>
      <c r="J173" s="34"/>
      <c r="K173" s="34"/>
      <c r="L173" s="31"/>
    </row>
    <row r="174" spans="1:12" s="32" customFormat="1" x14ac:dyDescent="0.2">
      <c r="A174" s="34"/>
      <c r="B174" s="12"/>
      <c r="C174" s="12"/>
      <c r="D174" s="12"/>
      <c r="E174" s="13"/>
      <c r="H174" s="34"/>
      <c r="I174" s="34"/>
      <c r="J174" s="34"/>
      <c r="K174" s="34"/>
      <c r="L174" s="31"/>
    </row>
    <row r="175" spans="1:12" s="32" customFormat="1" x14ac:dyDescent="0.2">
      <c r="A175" s="34"/>
      <c r="B175" s="12"/>
      <c r="C175" s="12"/>
      <c r="D175" s="12"/>
      <c r="E175" s="13"/>
      <c r="H175" s="34"/>
      <c r="I175" s="34"/>
      <c r="J175" s="34"/>
      <c r="K175" s="34"/>
      <c r="L175" s="31"/>
    </row>
    <row r="176" spans="1:12" s="32" customFormat="1" x14ac:dyDescent="0.2">
      <c r="A176" s="34"/>
      <c r="B176" s="12"/>
      <c r="C176" s="12"/>
      <c r="D176" s="12"/>
      <c r="E176" s="13"/>
      <c r="H176" s="34"/>
      <c r="I176" s="34"/>
      <c r="J176" s="34"/>
      <c r="K176" s="34"/>
      <c r="L176" s="31"/>
    </row>
    <row r="177" spans="1:12" s="32" customFormat="1" x14ac:dyDescent="0.2">
      <c r="A177" s="34"/>
      <c r="B177" s="12"/>
      <c r="C177" s="12"/>
      <c r="D177" s="12"/>
      <c r="E177" s="13"/>
      <c r="H177" s="34"/>
      <c r="I177" s="34"/>
      <c r="J177" s="34"/>
      <c r="K177" s="34"/>
      <c r="L177" s="31"/>
    </row>
    <row r="178" spans="1:12" s="32" customFormat="1" x14ac:dyDescent="0.2">
      <c r="A178" s="34"/>
      <c r="B178" s="12"/>
      <c r="C178" s="12"/>
      <c r="D178" s="12"/>
      <c r="E178" s="13"/>
      <c r="H178" s="34"/>
      <c r="I178" s="34"/>
      <c r="J178" s="34"/>
      <c r="K178" s="34"/>
      <c r="L178" s="31"/>
    </row>
    <row r="179" spans="1:12" s="32" customFormat="1" x14ac:dyDescent="0.2">
      <c r="A179" s="34"/>
      <c r="B179" s="12"/>
      <c r="C179" s="12"/>
      <c r="D179" s="12"/>
      <c r="E179" s="13"/>
      <c r="H179" s="34"/>
      <c r="I179" s="34"/>
      <c r="J179" s="34"/>
      <c r="K179" s="34"/>
      <c r="L179" s="31"/>
    </row>
    <row r="180" spans="1:12" s="32" customFormat="1" x14ac:dyDescent="0.2">
      <c r="A180" s="34"/>
      <c r="B180" s="12"/>
      <c r="C180" s="12"/>
      <c r="D180" s="12"/>
      <c r="E180" s="13"/>
      <c r="H180" s="34"/>
      <c r="I180" s="34"/>
      <c r="J180" s="34"/>
      <c r="K180" s="34"/>
      <c r="L180" s="31"/>
    </row>
    <row r="181" spans="1:12" s="32" customFormat="1" x14ac:dyDescent="0.2">
      <c r="A181" s="34"/>
      <c r="B181" s="12"/>
      <c r="C181" s="12"/>
      <c r="D181" s="12"/>
      <c r="E181" s="13"/>
      <c r="H181" s="34"/>
      <c r="I181" s="34"/>
      <c r="J181" s="34"/>
      <c r="K181" s="34"/>
      <c r="L181" s="31"/>
    </row>
    <row r="182" spans="1:12" s="32" customFormat="1" x14ac:dyDescent="0.2">
      <c r="A182" s="34"/>
      <c r="B182" s="12"/>
      <c r="C182" s="12"/>
      <c r="D182" s="12"/>
      <c r="E182" s="13"/>
      <c r="H182" s="34"/>
      <c r="I182" s="34"/>
      <c r="J182" s="34"/>
      <c r="K182" s="34"/>
      <c r="L182" s="31"/>
    </row>
    <row r="183" spans="1:12" s="32" customFormat="1" x14ac:dyDescent="0.2">
      <c r="A183" s="34"/>
      <c r="B183" s="12"/>
      <c r="C183" s="12"/>
      <c r="D183" s="12"/>
      <c r="E183" s="13"/>
      <c r="H183" s="34"/>
      <c r="I183" s="34"/>
      <c r="J183" s="34"/>
      <c r="K183" s="34"/>
      <c r="L183" s="31"/>
    </row>
    <row r="184" spans="1:12" s="32" customFormat="1" x14ac:dyDescent="0.2">
      <c r="A184" s="34"/>
      <c r="B184" s="12"/>
      <c r="C184" s="12"/>
      <c r="D184" s="12"/>
      <c r="E184" s="13"/>
      <c r="H184" s="34"/>
      <c r="I184" s="34"/>
      <c r="J184" s="34"/>
      <c r="K184" s="34"/>
      <c r="L184" s="31"/>
    </row>
    <row r="185" spans="1:12" s="32" customFormat="1" x14ac:dyDescent="0.2">
      <c r="A185" s="34"/>
      <c r="B185" s="12"/>
      <c r="C185" s="12"/>
      <c r="D185" s="12"/>
      <c r="E185" s="13"/>
      <c r="H185" s="34"/>
      <c r="I185" s="34"/>
      <c r="J185" s="34"/>
      <c r="K185" s="34"/>
      <c r="L185" s="31"/>
    </row>
    <row r="186" spans="1:12" s="32" customFormat="1" x14ac:dyDescent="0.2">
      <c r="A186" s="34"/>
      <c r="B186" s="12"/>
      <c r="C186" s="12"/>
      <c r="D186" s="12"/>
      <c r="E186" s="13"/>
      <c r="H186" s="34"/>
      <c r="I186" s="34"/>
      <c r="J186" s="34"/>
      <c r="K186" s="34"/>
      <c r="L186" s="31"/>
    </row>
    <row r="187" spans="1:12" s="32" customFormat="1" x14ac:dyDescent="0.2">
      <c r="A187" s="34"/>
      <c r="B187" s="12"/>
      <c r="C187" s="12"/>
      <c r="D187" s="12"/>
      <c r="E187" s="13"/>
      <c r="H187" s="34"/>
      <c r="I187" s="34"/>
      <c r="J187" s="34"/>
      <c r="K187" s="34"/>
      <c r="L187" s="31"/>
    </row>
    <row r="188" spans="1:12" s="32" customFormat="1" x14ac:dyDescent="0.2">
      <c r="A188" s="34"/>
      <c r="B188" s="12"/>
      <c r="C188" s="12"/>
      <c r="D188" s="12"/>
      <c r="E188" s="13"/>
      <c r="H188" s="34"/>
      <c r="I188" s="34"/>
      <c r="J188" s="34"/>
      <c r="K188" s="34"/>
      <c r="L188" s="31"/>
    </row>
    <row r="189" spans="1:12" s="32" customFormat="1" x14ac:dyDescent="0.2">
      <c r="A189" s="34"/>
      <c r="B189" s="12"/>
      <c r="C189" s="12"/>
      <c r="D189" s="12"/>
      <c r="E189" s="13"/>
      <c r="H189" s="34"/>
      <c r="I189" s="34"/>
      <c r="J189" s="34"/>
      <c r="K189" s="34"/>
      <c r="L189" s="31"/>
    </row>
    <row r="190" spans="1:12" s="32" customFormat="1" x14ac:dyDescent="0.2">
      <c r="A190" s="34"/>
      <c r="B190" s="12"/>
      <c r="C190" s="12"/>
      <c r="D190" s="12"/>
      <c r="E190" s="13"/>
      <c r="H190" s="34"/>
      <c r="I190" s="34"/>
      <c r="J190" s="34"/>
      <c r="K190" s="34"/>
      <c r="L190" s="31"/>
    </row>
    <row r="191" spans="1:12" s="32" customFormat="1" x14ac:dyDescent="0.2">
      <c r="A191" s="34"/>
      <c r="B191" s="12"/>
      <c r="C191" s="12"/>
      <c r="D191" s="12"/>
      <c r="E191" s="13"/>
      <c r="H191" s="34"/>
      <c r="I191" s="34"/>
      <c r="J191" s="34"/>
      <c r="K191" s="34"/>
      <c r="L191" s="31"/>
    </row>
    <row r="192" spans="1:12" s="32" customFormat="1" x14ac:dyDescent="0.2">
      <c r="A192" s="34"/>
      <c r="B192" s="12"/>
      <c r="C192" s="12"/>
      <c r="D192" s="12"/>
      <c r="E192" s="13"/>
      <c r="H192" s="34"/>
      <c r="I192" s="34"/>
      <c r="J192" s="34"/>
      <c r="K192" s="34"/>
      <c r="L192" s="31"/>
    </row>
    <row r="193" spans="12:12" x14ac:dyDescent="0.2">
      <c r="L193" s="17"/>
    </row>
    <row r="194" spans="12:12" x14ac:dyDescent="0.2">
      <c r="L194" s="17"/>
    </row>
    <row r="195" spans="12:12" x14ac:dyDescent="0.2">
      <c r="L195" s="17"/>
    </row>
    <row r="196" spans="12:12" x14ac:dyDescent="0.2">
      <c r="L196" s="17"/>
    </row>
    <row r="197" spans="12:12" x14ac:dyDescent="0.2">
      <c r="L197" s="17"/>
    </row>
    <row r="198" spans="12:12" x14ac:dyDescent="0.2">
      <c r="L198" s="17"/>
    </row>
    <row r="199" spans="12:12" x14ac:dyDescent="0.2">
      <c r="L199" s="17"/>
    </row>
    <row r="200" spans="12:12" x14ac:dyDescent="0.2">
      <c r="L200" s="17"/>
    </row>
    <row r="201" spans="12:12" x14ac:dyDescent="0.2">
      <c r="L201" s="17"/>
    </row>
    <row r="202" spans="12:12" x14ac:dyDescent="0.2">
      <c r="L202" s="17"/>
    </row>
    <row r="203" spans="12:12" x14ac:dyDescent="0.2">
      <c r="L203" s="17"/>
    </row>
    <row r="204" spans="12:12" x14ac:dyDescent="0.2">
      <c r="L204" s="17"/>
    </row>
    <row r="205" spans="12:12" x14ac:dyDescent="0.2">
      <c r="L205" s="17"/>
    </row>
    <row r="206" spans="12:12" x14ac:dyDescent="0.2">
      <c r="L206" s="17"/>
    </row>
    <row r="207" spans="12:12" x14ac:dyDescent="0.2">
      <c r="L207" s="17"/>
    </row>
    <row r="208" spans="12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26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2" customFormat="1" ht="14.25" x14ac:dyDescent="0.2">
      <c r="A6" s="39" t="s">
        <v>0</v>
      </c>
      <c r="B6" s="40" t="s">
        <v>1</v>
      </c>
      <c r="C6" s="81" t="s">
        <v>2</v>
      </c>
      <c r="D6" s="81"/>
      <c r="E6" s="53" t="s">
        <v>3</v>
      </c>
      <c r="F6" s="53" t="s">
        <v>4</v>
      </c>
      <c r="G6" s="53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53" t="s">
        <v>10</v>
      </c>
    </row>
    <row r="7" spans="1:13" s="42" customFormat="1" x14ac:dyDescent="0.2">
      <c r="A7" s="43"/>
      <c r="B7" s="44"/>
      <c r="C7" s="45">
        <v>42005</v>
      </c>
      <c r="D7" s="46">
        <v>42370</v>
      </c>
      <c r="E7" s="47"/>
      <c r="F7" s="47"/>
      <c r="G7" s="47"/>
      <c r="H7" s="48"/>
      <c r="I7" s="48"/>
      <c r="J7" s="48"/>
      <c r="K7" s="48"/>
      <c r="L7" s="47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58">
        <v>3</v>
      </c>
      <c r="C9" s="11">
        <v>988</v>
      </c>
      <c r="D9" s="59">
        <v>945</v>
      </c>
      <c r="E9" s="20">
        <v>0.21640000000000001</v>
      </c>
      <c r="F9" s="21">
        <f>B9/((C9+D9)/2)</f>
        <v>3.1039834454216243E-3</v>
      </c>
      <c r="G9" s="21">
        <f t="shared" ref="G9:G72" si="0">F9/((1+(1-E9)*F9))</f>
        <v>3.0964520027232261E-3</v>
      </c>
      <c r="H9" s="16">
        <v>100000</v>
      </c>
      <c r="I9" s="16">
        <f>H9*G9</f>
        <v>309.6452002723226</v>
      </c>
      <c r="J9" s="16">
        <f t="shared" ref="J9:J72" si="1">H10+I9*E9</f>
        <v>99757.362021066612</v>
      </c>
      <c r="K9" s="16">
        <f>K10+J9</f>
        <v>7859811.6158013912</v>
      </c>
      <c r="L9" s="22">
        <f>K9/H9</f>
        <v>78.598116158013909</v>
      </c>
    </row>
    <row r="10" spans="1:13" x14ac:dyDescent="0.2">
      <c r="A10" s="19">
        <v>1</v>
      </c>
      <c r="B10" s="58">
        <v>0</v>
      </c>
      <c r="C10" s="11">
        <v>1000</v>
      </c>
      <c r="D10" s="59">
        <v>986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99690.354799727676</v>
      </c>
      <c r="I10" s="16">
        <f t="shared" ref="I10:I73" si="3">H10*G10</f>
        <v>0</v>
      </c>
      <c r="J10" s="16">
        <f t="shared" si="1"/>
        <v>99690.354799727676</v>
      </c>
      <c r="K10" s="16">
        <f t="shared" ref="K10:K73" si="4">K11+J10</f>
        <v>7760054.2537803249</v>
      </c>
      <c r="L10" s="23">
        <f t="shared" ref="L10:L73" si="5">K10/H10</f>
        <v>77.841575239348259</v>
      </c>
    </row>
    <row r="11" spans="1:13" x14ac:dyDescent="0.2">
      <c r="A11" s="19">
        <v>2</v>
      </c>
      <c r="B11" s="58">
        <v>0</v>
      </c>
      <c r="C11" s="11">
        <v>1015</v>
      </c>
      <c r="D11" s="59">
        <v>936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99690.354799727676</v>
      </c>
      <c r="I11" s="16">
        <f t="shared" si="3"/>
        <v>0</v>
      </c>
      <c r="J11" s="16">
        <f t="shared" si="1"/>
        <v>99690.354799727676</v>
      </c>
      <c r="K11" s="16">
        <f t="shared" si="4"/>
        <v>7660363.898980597</v>
      </c>
      <c r="L11" s="23">
        <f t="shared" si="5"/>
        <v>76.841575239348259</v>
      </c>
    </row>
    <row r="12" spans="1:13" x14ac:dyDescent="0.2">
      <c r="A12" s="19">
        <v>3</v>
      </c>
      <c r="B12" s="58">
        <v>0</v>
      </c>
      <c r="C12" s="11">
        <v>1107</v>
      </c>
      <c r="D12" s="59">
        <v>986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99690.354799727676</v>
      </c>
      <c r="I12" s="16">
        <f t="shared" si="3"/>
        <v>0</v>
      </c>
      <c r="J12" s="16">
        <f t="shared" si="1"/>
        <v>99690.354799727676</v>
      </c>
      <c r="K12" s="16">
        <f t="shared" si="4"/>
        <v>7560673.5441808691</v>
      </c>
      <c r="L12" s="23">
        <f t="shared" si="5"/>
        <v>75.841575239348259</v>
      </c>
    </row>
    <row r="13" spans="1:13" x14ac:dyDescent="0.2">
      <c r="A13" s="19">
        <v>4</v>
      </c>
      <c r="B13" s="58">
        <v>0</v>
      </c>
      <c r="C13" s="11">
        <v>1105</v>
      </c>
      <c r="D13" s="59">
        <v>1093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99690.354799727676</v>
      </c>
      <c r="I13" s="16">
        <f t="shared" si="3"/>
        <v>0</v>
      </c>
      <c r="J13" s="16">
        <f t="shared" si="1"/>
        <v>99690.354799727676</v>
      </c>
      <c r="K13" s="16">
        <f t="shared" si="4"/>
        <v>7460983.1893811412</v>
      </c>
      <c r="L13" s="23">
        <f t="shared" si="5"/>
        <v>74.841575239348259</v>
      </c>
    </row>
    <row r="14" spans="1:13" x14ac:dyDescent="0.2">
      <c r="A14" s="19">
        <v>5</v>
      </c>
      <c r="B14" s="58">
        <v>0</v>
      </c>
      <c r="C14" s="11">
        <v>1047</v>
      </c>
      <c r="D14" s="59">
        <v>1084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99690.354799727676</v>
      </c>
      <c r="I14" s="16">
        <f t="shared" si="3"/>
        <v>0</v>
      </c>
      <c r="J14" s="16">
        <f t="shared" si="1"/>
        <v>99690.354799727676</v>
      </c>
      <c r="K14" s="16">
        <f t="shared" si="4"/>
        <v>7361292.8345814133</v>
      </c>
      <c r="L14" s="23">
        <f t="shared" si="5"/>
        <v>73.841575239348245</v>
      </c>
    </row>
    <row r="15" spans="1:13" x14ac:dyDescent="0.2">
      <c r="A15" s="19">
        <v>6</v>
      </c>
      <c r="B15" s="58">
        <v>0</v>
      </c>
      <c r="C15" s="11">
        <v>1035</v>
      </c>
      <c r="D15" s="59">
        <v>1039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99690.354799727676</v>
      </c>
      <c r="I15" s="16">
        <f t="shared" si="3"/>
        <v>0</v>
      </c>
      <c r="J15" s="16">
        <f t="shared" si="1"/>
        <v>99690.354799727676</v>
      </c>
      <c r="K15" s="16">
        <f t="shared" si="4"/>
        <v>7261602.4797816854</v>
      </c>
      <c r="L15" s="23">
        <f t="shared" si="5"/>
        <v>72.841575239348245</v>
      </c>
    </row>
    <row r="16" spans="1:13" x14ac:dyDescent="0.2">
      <c r="A16" s="19">
        <v>7</v>
      </c>
      <c r="B16" s="58">
        <v>0</v>
      </c>
      <c r="C16" s="11">
        <v>882</v>
      </c>
      <c r="D16" s="59">
        <v>1013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99690.354799727676</v>
      </c>
      <c r="I16" s="16">
        <f t="shared" si="3"/>
        <v>0</v>
      </c>
      <c r="J16" s="16">
        <f t="shared" si="1"/>
        <v>99690.354799727676</v>
      </c>
      <c r="K16" s="16">
        <f t="shared" si="4"/>
        <v>7161912.1249819575</v>
      </c>
      <c r="L16" s="23">
        <f t="shared" si="5"/>
        <v>71.841575239348245</v>
      </c>
    </row>
    <row r="17" spans="1:12" x14ac:dyDescent="0.2">
      <c r="A17" s="19">
        <v>8</v>
      </c>
      <c r="B17" s="58">
        <v>0</v>
      </c>
      <c r="C17" s="11">
        <v>806</v>
      </c>
      <c r="D17" s="59">
        <v>878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99690.354799727676</v>
      </c>
      <c r="I17" s="16">
        <f t="shared" si="3"/>
        <v>0</v>
      </c>
      <c r="J17" s="16">
        <f t="shared" si="1"/>
        <v>99690.354799727676</v>
      </c>
      <c r="K17" s="16">
        <f t="shared" si="4"/>
        <v>7062221.7701822296</v>
      </c>
      <c r="L17" s="23">
        <f t="shared" si="5"/>
        <v>70.841575239348245</v>
      </c>
    </row>
    <row r="18" spans="1:12" x14ac:dyDescent="0.2">
      <c r="A18" s="19">
        <v>9</v>
      </c>
      <c r="B18" s="58">
        <v>1</v>
      </c>
      <c r="C18" s="11">
        <v>718</v>
      </c>
      <c r="D18" s="59">
        <v>782</v>
      </c>
      <c r="E18" s="20">
        <v>0.69320000000000004</v>
      </c>
      <c r="F18" s="21">
        <f t="shared" si="2"/>
        <v>1.3333333333333333E-3</v>
      </c>
      <c r="G18" s="21">
        <f t="shared" si="0"/>
        <v>1.3327881341339302E-3</v>
      </c>
      <c r="H18" s="16">
        <f t="shared" si="6"/>
        <v>99690.354799727676</v>
      </c>
      <c r="I18" s="16">
        <f t="shared" si="3"/>
        <v>132.86612196467854</v>
      </c>
      <c r="J18" s="16">
        <f t="shared" si="1"/>
        <v>99649.591473508917</v>
      </c>
      <c r="K18" s="16">
        <f t="shared" si="4"/>
        <v>6962531.4153825017</v>
      </c>
      <c r="L18" s="23">
        <f t="shared" si="5"/>
        <v>69.841575239348245</v>
      </c>
    </row>
    <row r="19" spans="1:12" x14ac:dyDescent="0.2">
      <c r="A19" s="19">
        <v>10</v>
      </c>
      <c r="B19" s="58">
        <v>0</v>
      </c>
      <c r="C19" s="11">
        <v>775</v>
      </c>
      <c r="D19" s="59">
        <v>686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99557.488677763002</v>
      </c>
      <c r="I19" s="16">
        <f t="shared" si="3"/>
        <v>0</v>
      </c>
      <c r="J19" s="16">
        <f t="shared" si="1"/>
        <v>99557.488677763002</v>
      </c>
      <c r="K19" s="16">
        <f t="shared" si="4"/>
        <v>6862881.823908993</v>
      </c>
      <c r="L19" s="23">
        <f t="shared" si="5"/>
        <v>68.933858367219699</v>
      </c>
    </row>
    <row r="20" spans="1:12" x14ac:dyDescent="0.2">
      <c r="A20" s="19">
        <v>11</v>
      </c>
      <c r="B20" s="58">
        <v>0</v>
      </c>
      <c r="C20" s="11">
        <v>731</v>
      </c>
      <c r="D20" s="59">
        <v>753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99557.488677763002</v>
      </c>
      <c r="I20" s="16">
        <f t="shared" si="3"/>
        <v>0</v>
      </c>
      <c r="J20" s="16">
        <f t="shared" si="1"/>
        <v>99557.488677763002</v>
      </c>
      <c r="K20" s="16">
        <f t="shared" si="4"/>
        <v>6763324.3352312297</v>
      </c>
      <c r="L20" s="23">
        <f t="shared" si="5"/>
        <v>67.933858367219685</v>
      </c>
    </row>
    <row r="21" spans="1:12" x14ac:dyDescent="0.2">
      <c r="A21" s="19">
        <v>12</v>
      </c>
      <c r="B21" s="58">
        <v>0</v>
      </c>
      <c r="C21" s="11">
        <v>643</v>
      </c>
      <c r="D21" s="59">
        <v>708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99557.488677763002</v>
      </c>
      <c r="I21" s="16">
        <f t="shared" si="3"/>
        <v>0</v>
      </c>
      <c r="J21" s="16">
        <f t="shared" si="1"/>
        <v>99557.488677763002</v>
      </c>
      <c r="K21" s="16">
        <f t="shared" si="4"/>
        <v>6663766.8465534663</v>
      </c>
      <c r="L21" s="23">
        <f t="shared" si="5"/>
        <v>66.933858367219685</v>
      </c>
    </row>
    <row r="22" spans="1:12" x14ac:dyDescent="0.2">
      <c r="A22" s="19">
        <v>13</v>
      </c>
      <c r="B22" s="58">
        <v>0</v>
      </c>
      <c r="C22" s="11">
        <v>623</v>
      </c>
      <c r="D22" s="59">
        <v>638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99557.488677763002</v>
      </c>
      <c r="I22" s="16">
        <f t="shared" si="3"/>
        <v>0</v>
      </c>
      <c r="J22" s="16">
        <f t="shared" si="1"/>
        <v>99557.488677763002</v>
      </c>
      <c r="K22" s="16">
        <f t="shared" si="4"/>
        <v>6564209.3578757029</v>
      </c>
      <c r="L22" s="23">
        <f t="shared" si="5"/>
        <v>65.933858367219685</v>
      </c>
    </row>
    <row r="23" spans="1:12" x14ac:dyDescent="0.2">
      <c r="A23" s="19">
        <v>14</v>
      </c>
      <c r="B23" s="58">
        <v>0</v>
      </c>
      <c r="C23" s="11">
        <v>642</v>
      </c>
      <c r="D23" s="59">
        <v>618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99557.488677763002</v>
      </c>
      <c r="I23" s="16">
        <f t="shared" si="3"/>
        <v>0</v>
      </c>
      <c r="J23" s="16">
        <f t="shared" si="1"/>
        <v>99557.488677763002</v>
      </c>
      <c r="K23" s="16">
        <f t="shared" si="4"/>
        <v>6464651.8691979395</v>
      </c>
      <c r="L23" s="23">
        <f t="shared" si="5"/>
        <v>64.933858367219685</v>
      </c>
    </row>
    <row r="24" spans="1:12" x14ac:dyDescent="0.2">
      <c r="A24" s="19">
        <v>15</v>
      </c>
      <c r="B24" s="58">
        <v>0</v>
      </c>
      <c r="C24" s="11">
        <v>561</v>
      </c>
      <c r="D24" s="59">
        <v>639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99557.488677763002</v>
      </c>
      <c r="I24" s="16">
        <f t="shared" si="3"/>
        <v>0</v>
      </c>
      <c r="J24" s="16">
        <f t="shared" si="1"/>
        <v>99557.488677763002</v>
      </c>
      <c r="K24" s="16">
        <f t="shared" si="4"/>
        <v>6365094.3805201761</v>
      </c>
      <c r="L24" s="23">
        <f t="shared" si="5"/>
        <v>63.933858367219678</v>
      </c>
    </row>
    <row r="25" spans="1:12" x14ac:dyDescent="0.2">
      <c r="A25" s="19">
        <v>16</v>
      </c>
      <c r="B25" s="58">
        <v>0</v>
      </c>
      <c r="C25" s="11">
        <v>574</v>
      </c>
      <c r="D25" s="59">
        <v>562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99557.488677763002</v>
      </c>
      <c r="I25" s="16">
        <f t="shared" si="3"/>
        <v>0</v>
      </c>
      <c r="J25" s="16">
        <f t="shared" si="1"/>
        <v>99557.488677763002</v>
      </c>
      <c r="K25" s="16">
        <f t="shared" si="4"/>
        <v>6265536.8918424128</v>
      </c>
      <c r="L25" s="23">
        <f t="shared" si="5"/>
        <v>62.933858367219671</v>
      </c>
    </row>
    <row r="26" spans="1:12" x14ac:dyDescent="0.2">
      <c r="A26" s="19">
        <v>17</v>
      </c>
      <c r="B26" s="58">
        <v>0</v>
      </c>
      <c r="C26" s="11">
        <v>528</v>
      </c>
      <c r="D26" s="59">
        <v>578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99557.488677763002</v>
      </c>
      <c r="I26" s="16">
        <f t="shared" si="3"/>
        <v>0</v>
      </c>
      <c r="J26" s="16">
        <f t="shared" si="1"/>
        <v>99557.488677763002</v>
      </c>
      <c r="K26" s="16">
        <f t="shared" si="4"/>
        <v>6165979.4031646494</v>
      </c>
      <c r="L26" s="23">
        <f t="shared" si="5"/>
        <v>61.933858367219671</v>
      </c>
    </row>
    <row r="27" spans="1:12" x14ac:dyDescent="0.2">
      <c r="A27" s="19">
        <v>18</v>
      </c>
      <c r="B27" s="58">
        <v>0</v>
      </c>
      <c r="C27" s="11">
        <v>507</v>
      </c>
      <c r="D27" s="59">
        <v>549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99557.488677763002</v>
      </c>
      <c r="I27" s="16">
        <f t="shared" si="3"/>
        <v>0</v>
      </c>
      <c r="J27" s="16">
        <f t="shared" si="1"/>
        <v>99557.488677763002</v>
      </c>
      <c r="K27" s="16">
        <f t="shared" si="4"/>
        <v>6066421.914486886</v>
      </c>
      <c r="L27" s="23">
        <f t="shared" si="5"/>
        <v>60.933858367219663</v>
      </c>
    </row>
    <row r="28" spans="1:12" x14ac:dyDescent="0.2">
      <c r="A28" s="19">
        <v>19</v>
      </c>
      <c r="B28" s="58">
        <v>0</v>
      </c>
      <c r="C28" s="11">
        <v>561</v>
      </c>
      <c r="D28" s="59">
        <v>525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99557.488677763002</v>
      </c>
      <c r="I28" s="16">
        <f t="shared" si="3"/>
        <v>0</v>
      </c>
      <c r="J28" s="16">
        <f t="shared" si="1"/>
        <v>99557.488677763002</v>
      </c>
      <c r="K28" s="16">
        <f t="shared" si="4"/>
        <v>5966864.4258091226</v>
      </c>
      <c r="L28" s="23">
        <f t="shared" si="5"/>
        <v>59.933858367219656</v>
      </c>
    </row>
    <row r="29" spans="1:12" x14ac:dyDescent="0.2">
      <c r="A29" s="19">
        <v>20</v>
      </c>
      <c r="B29" s="58">
        <v>0</v>
      </c>
      <c r="C29" s="11">
        <v>574</v>
      </c>
      <c r="D29" s="59">
        <v>575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99557.488677763002</v>
      </c>
      <c r="I29" s="16">
        <f t="shared" si="3"/>
        <v>0</v>
      </c>
      <c r="J29" s="16">
        <f t="shared" si="1"/>
        <v>99557.488677763002</v>
      </c>
      <c r="K29" s="16">
        <f t="shared" si="4"/>
        <v>5867306.9371313592</v>
      </c>
      <c r="L29" s="23">
        <f t="shared" si="5"/>
        <v>58.933858367219656</v>
      </c>
    </row>
    <row r="30" spans="1:12" x14ac:dyDescent="0.2">
      <c r="A30" s="19">
        <v>21</v>
      </c>
      <c r="B30" s="58">
        <v>0</v>
      </c>
      <c r="C30" s="11">
        <v>588</v>
      </c>
      <c r="D30" s="59">
        <v>583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99557.488677763002</v>
      </c>
      <c r="I30" s="16">
        <f t="shared" si="3"/>
        <v>0</v>
      </c>
      <c r="J30" s="16">
        <f t="shared" si="1"/>
        <v>99557.488677763002</v>
      </c>
      <c r="K30" s="16">
        <f t="shared" si="4"/>
        <v>5767749.4484535959</v>
      </c>
      <c r="L30" s="23">
        <f t="shared" si="5"/>
        <v>57.933858367219649</v>
      </c>
    </row>
    <row r="31" spans="1:12" x14ac:dyDescent="0.2">
      <c r="A31" s="19">
        <v>22</v>
      </c>
      <c r="B31" s="58">
        <v>0</v>
      </c>
      <c r="C31" s="11">
        <v>595</v>
      </c>
      <c r="D31" s="59">
        <v>575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99557.488677763002</v>
      </c>
      <c r="I31" s="16">
        <f t="shared" si="3"/>
        <v>0</v>
      </c>
      <c r="J31" s="16">
        <f t="shared" si="1"/>
        <v>99557.488677763002</v>
      </c>
      <c r="K31" s="16">
        <f t="shared" si="4"/>
        <v>5668191.9597758325</v>
      </c>
      <c r="L31" s="23">
        <f t="shared" si="5"/>
        <v>56.933858367219649</v>
      </c>
    </row>
    <row r="32" spans="1:12" x14ac:dyDescent="0.2">
      <c r="A32" s="19">
        <v>23</v>
      </c>
      <c r="B32" s="58">
        <v>0</v>
      </c>
      <c r="C32" s="11">
        <v>622</v>
      </c>
      <c r="D32" s="59">
        <v>602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99557.488677763002</v>
      </c>
      <c r="I32" s="16">
        <f t="shared" si="3"/>
        <v>0</v>
      </c>
      <c r="J32" s="16">
        <f t="shared" si="1"/>
        <v>99557.488677763002</v>
      </c>
      <c r="K32" s="16">
        <f t="shared" si="4"/>
        <v>5568634.4710980691</v>
      </c>
      <c r="L32" s="23">
        <f t="shared" si="5"/>
        <v>55.933858367219642</v>
      </c>
    </row>
    <row r="33" spans="1:12" x14ac:dyDescent="0.2">
      <c r="A33" s="19">
        <v>24</v>
      </c>
      <c r="B33" s="58">
        <v>0</v>
      </c>
      <c r="C33" s="11">
        <v>658</v>
      </c>
      <c r="D33" s="59">
        <v>620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99557.488677763002</v>
      </c>
      <c r="I33" s="16">
        <f t="shared" si="3"/>
        <v>0</v>
      </c>
      <c r="J33" s="16">
        <f t="shared" si="1"/>
        <v>99557.488677763002</v>
      </c>
      <c r="K33" s="16">
        <f t="shared" si="4"/>
        <v>5469076.9824203057</v>
      </c>
      <c r="L33" s="23">
        <f t="shared" si="5"/>
        <v>54.933858367219642</v>
      </c>
    </row>
    <row r="34" spans="1:12" x14ac:dyDescent="0.2">
      <c r="A34" s="19">
        <v>25</v>
      </c>
      <c r="B34" s="58">
        <v>2</v>
      </c>
      <c r="C34" s="11">
        <v>661</v>
      </c>
      <c r="D34" s="59">
        <v>665</v>
      </c>
      <c r="E34" s="20">
        <v>0.87260000000000004</v>
      </c>
      <c r="F34" s="21">
        <f t="shared" si="2"/>
        <v>3.0165912518853697E-3</v>
      </c>
      <c r="G34" s="21">
        <f t="shared" si="0"/>
        <v>3.015432379833512E-3</v>
      </c>
      <c r="H34" s="16">
        <f t="shared" si="6"/>
        <v>99557.488677763002</v>
      </c>
      <c r="I34" s="16">
        <f t="shared" si="3"/>
        <v>300.20887501383481</v>
      </c>
      <c r="J34" s="16">
        <f t="shared" si="1"/>
        <v>99519.242067086234</v>
      </c>
      <c r="K34" s="16">
        <f t="shared" si="4"/>
        <v>5369519.4937425423</v>
      </c>
      <c r="L34" s="23">
        <f t="shared" si="5"/>
        <v>53.933858367219635</v>
      </c>
    </row>
    <row r="35" spans="1:12" x14ac:dyDescent="0.2">
      <c r="A35" s="19">
        <v>26</v>
      </c>
      <c r="B35" s="58">
        <v>0</v>
      </c>
      <c r="C35" s="11">
        <v>694</v>
      </c>
      <c r="D35" s="59">
        <v>660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99257.279802749166</v>
      </c>
      <c r="I35" s="16">
        <f t="shared" si="3"/>
        <v>0</v>
      </c>
      <c r="J35" s="16">
        <f t="shared" si="1"/>
        <v>99257.279802749166</v>
      </c>
      <c r="K35" s="16">
        <f t="shared" si="4"/>
        <v>5270000.2516754558</v>
      </c>
      <c r="L35" s="23">
        <f t="shared" si="5"/>
        <v>53.094344940223628</v>
      </c>
    </row>
    <row r="36" spans="1:12" x14ac:dyDescent="0.2">
      <c r="A36" s="19">
        <v>27</v>
      </c>
      <c r="B36" s="58">
        <v>1</v>
      </c>
      <c r="C36" s="11">
        <v>793</v>
      </c>
      <c r="D36" s="59">
        <v>684</v>
      </c>
      <c r="E36" s="20">
        <v>0.34520000000000001</v>
      </c>
      <c r="F36" s="21">
        <f t="shared" si="2"/>
        <v>1.3540961408259986E-3</v>
      </c>
      <c r="G36" s="21">
        <f t="shared" si="0"/>
        <v>1.3528965786327844E-3</v>
      </c>
      <c r="H36" s="16">
        <f t="shared" si="6"/>
        <v>99257.279802749166</v>
      </c>
      <c r="I36" s="16">
        <f t="shared" si="3"/>
        <v>134.28483424953632</v>
      </c>
      <c r="J36" s="16">
        <f t="shared" si="1"/>
        <v>99169.35009328257</v>
      </c>
      <c r="K36" s="16">
        <f t="shared" si="4"/>
        <v>5170742.9718727069</v>
      </c>
      <c r="L36" s="23">
        <f t="shared" si="5"/>
        <v>52.094344940223628</v>
      </c>
    </row>
    <row r="37" spans="1:12" x14ac:dyDescent="0.2">
      <c r="A37" s="19">
        <v>28</v>
      </c>
      <c r="B37" s="58">
        <v>0</v>
      </c>
      <c r="C37" s="11">
        <v>768</v>
      </c>
      <c r="D37" s="59">
        <v>785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99122.994968499625</v>
      </c>
      <c r="I37" s="16">
        <f t="shared" si="3"/>
        <v>0</v>
      </c>
      <c r="J37" s="16">
        <f t="shared" si="1"/>
        <v>99122.994968499625</v>
      </c>
      <c r="K37" s="16">
        <f t="shared" si="4"/>
        <v>5071573.6217794241</v>
      </c>
      <c r="L37" s="23">
        <f t="shared" si="5"/>
        <v>51.164451027646244</v>
      </c>
    </row>
    <row r="38" spans="1:12" x14ac:dyDescent="0.2">
      <c r="A38" s="19">
        <v>29</v>
      </c>
      <c r="B38" s="58">
        <v>0</v>
      </c>
      <c r="C38" s="11">
        <v>913</v>
      </c>
      <c r="D38" s="59">
        <v>779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99122.994968499625</v>
      </c>
      <c r="I38" s="16">
        <f t="shared" si="3"/>
        <v>0</v>
      </c>
      <c r="J38" s="16">
        <f t="shared" si="1"/>
        <v>99122.994968499625</v>
      </c>
      <c r="K38" s="16">
        <f t="shared" si="4"/>
        <v>4972450.6268109242</v>
      </c>
      <c r="L38" s="23">
        <f t="shared" si="5"/>
        <v>50.164451027646244</v>
      </c>
    </row>
    <row r="39" spans="1:12" x14ac:dyDescent="0.2">
      <c r="A39" s="19">
        <v>30</v>
      </c>
      <c r="B39" s="58">
        <v>0</v>
      </c>
      <c r="C39" s="11">
        <v>1038</v>
      </c>
      <c r="D39" s="59">
        <v>869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99122.994968499625</v>
      </c>
      <c r="I39" s="16">
        <f t="shared" si="3"/>
        <v>0</v>
      </c>
      <c r="J39" s="16">
        <f t="shared" si="1"/>
        <v>99122.994968499625</v>
      </c>
      <c r="K39" s="16">
        <f t="shared" si="4"/>
        <v>4873327.6318424242</v>
      </c>
      <c r="L39" s="23">
        <f t="shared" si="5"/>
        <v>49.164451027646237</v>
      </c>
    </row>
    <row r="40" spans="1:12" x14ac:dyDescent="0.2">
      <c r="A40" s="19">
        <v>31</v>
      </c>
      <c r="B40" s="58">
        <v>0</v>
      </c>
      <c r="C40" s="11">
        <v>1056</v>
      </c>
      <c r="D40" s="59">
        <v>1003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99122.994968499625</v>
      </c>
      <c r="I40" s="16">
        <f t="shared" si="3"/>
        <v>0</v>
      </c>
      <c r="J40" s="16">
        <f t="shared" si="1"/>
        <v>99122.994968499625</v>
      </c>
      <c r="K40" s="16">
        <f t="shared" si="4"/>
        <v>4774204.6368739242</v>
      </c>
      <c r="L40" s="23">
        <f t="shared" si="5"/>
        <v>48.164451027646237</v>
      </c>
    </row>
    <row r="41" spans="1:12" x14ac:dyDescent="0.2">
      <c r="A41" s="19">
        <v>32</v>
      </c>
      <c r="B41" s="58">
        <v>0</v>
      </c>
      <c r="C41" s="11">
        <v>1227</v>
      </c>
      <c r="D41" s="59">
        <v>1032</v>
      </c>
      <c r="E41" s="20">
        <v>0</v>
      </c>
      <c r="F41" s="21">
        <f t="shared" si="2"/>
        <v>0</v>
      </c>
      <c r="G41" s="21">
        <f t="shared" si="0"/>
        <v>0</v>
      </c>
      <c r="H41" s="16">
        <f t="shared" si="6"/>
        <v>99122.994968499625</v>
      </c>
      <c r="I41" s="16">
        <f t="shared" si="3"/>
        <v>0</v>
      </c>
      <c r="J41" s="16">
        <f t="shared" si="1"/>
        <v>99122.994968499625</v>
      </c>
      <c r="K41" s="16">
        <f t="shared" si="4"/>
        <v>4675081.6419054242</v>
      </c>
      <c r="L41" s="23">
        <f t="shared" si="5"/>
        <v>47.16445102764623</v>
      </c>
    </row>
    <row r="42" spans="1:12" x14ac:dyDescent="0.2">
      <c r="A42" s="19">
        <v>33</v>
      </c>
      <c r="B42" s="58">
        <v>1</v>
      </c>
      <c r="C42" s="11">
        <v>1384</v>
      </c>
      <c r="D42" s="59">
        <v>1225</v>
      </c>
      <c r="E42" s="20">
        <v>0.68220000000000003</v>
      </c>
      <c r="F42" s="21">
        <f t="shared" si="2"/>
        <v>7.6657723265619016E-4</v>
      </c>
      <c r="G42" s="21">
        <f t="shared" si="0"/>
        <v>7.6639052594162948E-4</v>
      </c>
      <c r="H42" s="16">
        <f t="shared" si="6"/>
        <v>99122.994968499625</v>
      </c>
      <c r="I42" s="16">
        <f t="shared" si="3"/>
        <v>75.966924246817925</v>
      </c>
      <c r="J42" s="16">
        <f t="shared" si="1"/>
        <v>99098.852679973978</v>
      </c>
      <c r="K42" s="16">
        <f t="shared" si="4"/>
        <v>4575958.6469369242</v>
      </c>
      <c r="L42" s="23">
        <f t="shared" si="5"/>
        <v>46.164451027646223</v>
      </c>
    </row>
    <row r="43" spans="1:12" x14ac:dyDescent="0.2">
      <c r="A43" s="19">
        <v>34</v>
      </c>
      <c r="B43" s="58">
        <v>0</v>
      </c>
      <c r="C43" s="11">
        <v>1555</v>
      </c>
      <c r="D43" s="59">
        <v>1341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99047.028044252802</v>
      </c>
      <c r="I43" s="16">
        <f t="shared" si="3"/>
        <v>0</v>
      </c>
      <c r="J43" s="16">
        <f t="shared" si="1"/>
        <v>99047.028044252802</v>
      </c>
      <c r="K43" s="16">
        <f t="shared" si="4"/>
        <v>4476859.7942569498</v>
      </c>
      <c r="L43" s="23">
        <f t="shared" si="5"/>
        <v>45.199334928623529</v>
      </c>
    </row>
    <row r="44" spans="1:12" x14ac:dyDescent="0.2">
      <c r="A44" s="19">
        <v>35</v>
      </c>
      <c r="B44" s="58">
        <v>0</v>
      </c>
      <c r="C44" s="11">
        <v>1591</v>
      </c>
      <c r="D44" s="59">
        <v>1500</v>
      </c>
      <c r="E44" s="20">
        <v>0</v>
      </c>
      <c r="F44" s="21">
        <f t="shared" si="2"/>
        <v>0</v>
      </c>
      <c r="G44" s="21">
        <f t="shared" si="0"/>
        <v>0</v>
      </c>
      <c r="H44" s="16">
        <f t="shared" si="6"/>
        <v>99047.028044252802</v>
      </c>
      <c r="I44" s="16">
        <f t="shared" si="3"/>
        <v>0</v>
      </c>
      <c r="J44" s="16">
        <f t="shared" si="1"/>
        <v>99047.028044252802</v>
      </c>
      <c r="K44" s="16">
        <f t="shared" si="4"/>
        <v>4377812.7662126971</v>
      </c>
      <c r="L44" s="23">
        <f t="shared" si="5"/>
        <v>44.199334928623529</v>
      </c>
    </row>
    <row r="45" spans="1:12" x14ac:dyDescent="0.2">
      <c r="A45" s="19">
        <v>36</v>
      </c>
      <c r="B45" s="58">
        <v>0</v>
      </c>
      <c r="C45" s="11">
        <v>1768</v>
      </c>
      <c r="D45" s="59">
        <v>1555</v>
      </c>
      <c r="E45" s="20">
        <v>0</v>
      </c>
      <c r="F45" s="21">
        <f t="shared" si="2"/>
        <v>0</v>
      </c>
      <c r="G45" s="21">
        <f t="shared" si="0"/>
        <v>0</v>
      </c>
      <c r="H45" s="16">
        <f t="shared" si="6"/>
        <v>99047.028044252802</v>
      </c>
      <c r="I45" s="16">
        <f t="shared" si="3"/>
        <v>0</v>
      </c>
      <c r="J45" s="16">
        <f t="shared" si="1"/>
        <v>99047.028044252802</v>
      </c>
      <c r="K45" s="16">
        <f t="shared" si="4"/>
        <v>4278765.7381684445</v>
      </c>
      <c r="L45" s="23">
        <f t="shared" si="5"/>
        <v>43.199334928623529</v>
      </c>
    </row>
    <row r="46" spans="1:12" x14ac:dyDescent="0.2">
      <c r="A46" s="19">
        <v>37</v>
      </c>
      <c r="B46" s="58">
        <v>0</v>
      </c>
      <c r="C46" s="11">
        <v>1714</v>
      </c>
      <c r="D46" s="59">
        <v>1710</v>
      </c>
      <c r="E46" s="20">
        <v>0</v>
      </c>
      <c r="F46" s="21">
        <f t="shared" si="2"/>
        <v>0</v>
      </c>
      <c r="G46" s="21">
        <f t="shared" si="0"/>
        <v>0</v>
      </c>
      <c r="H46" s="16">
        <f t="shared" si="6"/>
        <v>99047.028044252802</v>
      </c>
      <c r="I46" s="16">
        <f t="shared" si="3"/>
        <v>0</v>
      </c>
      <c r="J46" s="16">
        <f t="shared" si="1"/>
        <v>99047.028044252802</v>
      </c>
      <c r="K46" s="16">
        <f t="shared" si="4"/>
        <v>4179718.7101241918</v>
      </c>
      <c r="L46" s="23">
        <f t="shared" si="5"/>
        <v>42.199334928623536</v>
      </c>
    </row>
    <row r="47" spans="1:12" x14ac:dyDescent="0.2">
      <c r="A47" s="19">
        <v>38</v>
      </c>
      <c r="B47" s="58">
        <v>1</v>
      </c>
      <c r="C47" s="11">
        <v>1746</v>
      </c>
      <c r="D47" s="59">
        <v>1684</v>
      </c>
      <c r="E47" s="20">
        <v>0.49320000000000003</v>
      </c>
      <c r="F47" s="21">
        <f t="shared" si="2"/>
        <v>5.8309037900874635E-4</v>
      </c>
      <c r="G47" s="21">
        <f t="shared" si="0"/>
        <v>5.8291812075591891E-4</v>
      </c>
      <c r="H47" s="16">
        <f t="shared" si="6"/>
        <v>99047.028044252802</v>
      </c>
      <c r="I47" s="16">
        <f t="shared" si="3"/>
        <v>57.736307454014643</v>
      </c>
      <c r="J47" s="16">
        <f t="shared" si="1"/>
        <v>99017.767283635098</v>
      </c>
      <c r="K47" s="16">
        <f t="shared" si="4"/>
        <v>4080671.6820799392</v>
      </c>
      <c r="L47" s="23">
        <f t="shared" si="5"/>
        <v>41.199334928623536</v>
      </c>
    </row>
    <row r="48" spans="1:12" x14ac:dyDescent="0.2">
      <c r="A48" s="19">
        <v>39</v>
      </c>
      <c r="B48" s="58">
        <v>2</v>
      </c>
      <c r="C48" s="11">
        <v>1638</v>
      </c>
      <c r="D48" s="59">
        <v>1687</v>
      </c>
      <c r="E48" s="20">
        <v>0.64380000000000004</v>
      </c>
      <c r="F48" s="21">
        <f t="shared" si="2"/>
        <v>1.2030075187969924E-3</v>
      </c>
      <c r="G48" s="21">
        <f t="shared" si="0"/>
        <v>1.2024922373113621E-3</v>
      </c>
      <c r="H48" s="16">
        <f t="shared" si="6"/>
        <v>98989.291736798783</v>
      </c>
      <c r="I48" s="16">
        <f t="shared" si="3"/>
        <v>119.0338548904503</v>
      </c>
      <c r="J48" s="16">
        <f t="shared" si="1"/>
        <v>98946.891877686794</v>
      </c>
      <c r="K48" s="16">
        <f t="shared" si="4"/>
        <v>3981653.914796304</v>
      </c>
      <c r="L48" s="23">
        <f t="shared" si="5"/>
        <v>40.223077112048308</v>
      </c>
    </row>
    <row r="49" spans="1:12" x14ac:dyDescent="0.2">
      <c r="A49" s="19">
        <v>40</v>
      </c>
      <c r="B49" s="58">
        <v>1</v>
      </c>
      <c r="C49" s="11">
        <v>1439</v>
      </c>
      <c r="D49" s="59">
        <v>1593</v>
      </c>
      <c r="E49" s="20">
        <v>0.2767</v>
      </c>
      <c r="F49" s="21">
        <f t="shared" si="2"/>
        <v>6.5963060686015829E-4</v>
      </c>
      <c r="G49" s="21">
        <f t="shared" si="0"/>
        <v>6.5931604004501013E-4</v>
      </c>
      <c r="H49" s="16">
        <f t="shared" si="6"/>
        <v>98870.257881908328</v>
      </c>
      <c r="I49" s="16">
        <f t="shared" si="3"/>
        <v>65.186746904928754</v>
      </c>
      <c r="J49" s="16">
        <f t="shared" si="1"/>
        <v>98823.108307871997</v>
      </c>
      <c r="K49" s="16">
        <f t="shared" si="4"/>
        <v>3882707.0229186174</v>
      </c>
      <c r="L49" s="23">
        <f t="shared" si="5"/>
        <v>39.270728185579969</v>
      </c>
    </row>
    <row r="50" spans="1:12" x14ac:dyDescent="0.2">
      <c r="A50" s="19">
        <v>41</v>
      </c>
      <c r="B50" s="58">
        <v>1</v>
      </c>
      <c r="C50" s="11">
        <v>1340</v>
      </c>
      <c r="D50" s="59">
        <v>1415</v>
      </c>
      <c r="E50" s="20">
        <v>0.58630000000000004</v>
      </c>
      <c r="F50" s="21">
        <f t="shared" si="2"/>
        <v>7.2595281306715059E-4</v>
      </c>
      <c r="G50" s="21">
        <f t="shared" si="0"/>
        <v>7.2573485552832517E-4</v>
      </c>
      <c r="H50" s="16">
        <f t="shared" si="6"/>
        <v>98805.071135003396</v>
      </c>
      <c r="I50" s="16">
        <f t="shared" si="3"/>
        <v>71.706284025627582</v>
      </c>
      <c r="J50" s="16">
        <f t="shared" si="1"/>
        <v>98775.406245302001</v>
      </c>
      <c r="K50" s="16">
        <f t="shared" si="4"/>
        <v>3783883.9146107454</v>
      </c>
      <c r="L50" s="23">
        <f t="shared" si="5"/>
        <v>38.296454535623923</v>
      </c>
    </row>
    <row r="51" spans="1:12" x14ac:dyDescent="0.2">
      <c r="A51" s="19">
        <v>42</v>
      </c>
      <c r="B51" s="58">
        <v>1</v>
      </c>
      <c r="C51" s="11">
        <v>1253</v>
      </c>
      <c r="D51" s="59">
        <v>1297</v>
      </c>
      <c r="E51" s="20">
        <v>0.82740000000000002</v>
      </c>
      <c r="F51" s="21">
        <f t="shared" si="2"/>
        <v>7.8431372549019605E-4</v>
      </c>
      <c r="G51" s="21">
        <f t="shared" si="0"/>
        <v>7.8420756531311911E-4</v>
      </c>
      <c r="H51" s="16">
        <f t="shared" si="6"/>
        <v>98733.36485097777</v>
      </c>
      <c r="I51" s="16">
        <f t="shared" si="3"/>
        <v>77.427451664957175</v>
      </c>
      <c r="J51" s="16">
        <f t="shared" si="1"/>
        <v>98720.000872820397</v>
      </c>
      <c r="K51" s="16">
        <f t="shared" si="4"/>
        <v>3685108.5083654434</v>
      </c>
      <c r="L51" s="23">
        <f t="shared" si="5"/>
        <v>37.323841985204552</v>
      </c>
    </row>
    <row r="52" spans="1:12" x14ac:dyDescent="0.2">
      <c r="A52" s="19">
        <v>43</v>
      </c>
      <c r="B52" s="58">
        <v>1</v>
      </c>
      <c r="C52" s="11">
        <v>1107</v>
      </c>
      <c r="D52" s="59">
        <v>1217</v>
      </c>
      <c r="E52" s="20">
        <v>4.6600000000000003E-2</v>
      </c>
      <c r="F52" s="21">
        <f t="shared" si="2"/>
        <v>8.6058519793459555E-4</v>
      </c>
      <c r="G52" s="21">
        <f t="shared" si="0"/>
        <v>8.5987968219534852E-4</v>
      </c>
      <c r="H52" s="16">
        <f t="shared" si="6"/>
        <v>98655.93739931281</v>
      </c>
      <c r="I52" s="16">
        <f t="shared" si="3"/>
        <v>84.832236097605303</v>
      </c>
      <c r="J52" s="16">
        <f t="shared" si="1"/>
        <v>98575.058345417361</v>
      </c>
      <c r="K52" s="16">
        <f t="shared" si="4"/>
        <v>3586388.5074926228</v>
      </c>
      <c r="L52" s="23">
        <f t="shared" si="5"/>
        <v>36.352485233368263</v>
      </c>
    </row>
    <row r="53" spans="1:12" x14ac:dyDescent="0.2">
      <c r="A53" s="19">
        <v>44</v>
      </c>
      <c r="B53" s="58">
        <v>0</v>
      </c>
      <c r="C53" s="11">
        <v>1034</v>
      </c>
      <c r="D53" s="59">
        <v>1072</v>
      </c>
      <c r="E53" s="20">
        <v>0</v>
      </c>
      <c r="F53" s="21">
        <f t="shared" si="2"/>
        <v>0</v>
      </c>
      <c r="G53" s="21">
        <f t="shared" si="0"/>
        <v>0</v>
      </c>
      <c r="H53" s="16">
        <f t="shared" si="6"/>
        <v>98571.105163215208</v>
      </c>
      <c r="I53" s="16">
        <f t="shared" si="3"/>
        <v>0</v>
      </c>
      <c r="J53" s="16">
        <f t="shared" si="1"/>
        <v>98571.105163215208</v>
      </c>
      <c r="K53" s="16">
        <f t="shared" si="4"/>
        <v>3487813.4491472053</v>
      </c>
      <c r="L53" s="23">
        <f t="shared" si="5"/>
        <v>35.383730793847164</v>
      </c>
    </row>
    <row r="54" spans="1:12" x14ac:dyDescent="0.2">
      <c r="A54" s="19">
        <v>45</v>
      </c>
      <c r="B54" s="58">
        <v>1</v>
      </c>
      <c r="C54" s="11">
        <v>977</v>
      </c>
      <c r="D54" s="59">
        <v>993</v>
      </c>
      <c r="E54" s="20">
        <v>0.47670000000000001</v>
      </c>
      <c r="F54" s="21">
        <f t="shared" si="2"/>
        <v>1.0152284263959391E-3</v>
      </c>
      <c r="G54" s="21">
        <f t="shared" si="0"/>
        <v>1.0146893533618129E-3</v>
      </c>
      <c r="H54" s="16">
        <f t="shared" si="6"/>
        <v>98571.105163215208</v>
      </c>
      <c r="I54" s="16">
        <f t="shared" si="3"/>
        <v>100.0190509582221</v>
      </c>
      <c r="J54" s="16">
        <f t="shared" si="1"/>
        <v>98518.765193848769</v>
      </c>
      <c r="K54" s="16">
        <f t="shared" si="4"/>
        <v>3389242.3439839901</v>
      </c>
      <c r="L54" s="23">
        <f t="shared" si="5"/>
        <v>34.383730793847164</v>
      </c>
    </row>
    <row r="55" spans="1:12" x14ac:dyDescent="0.2">
      <c r="A55" s="19">
        <v>46</v>
      </c>
      <c r="B55" s="58">
        <v>2</v>
      </c>
      <c r="C55" s="11">
        <v>952</v>
      </c>
      <c r="D55" s="59">
        <v>941</v>
      </c>
      <c r="E55" s="20">
        <v>0.92879999999999996</v>
      </c>
      <c r="F55" s="21">
        <f t="shared" si="2"/>
        <v>2.1130480718436345E-3</v>
      </c>
      <c r="G55" s="21">
        <f t="shared" si="0"/>
        <v>2.1127302136477299E-3</v>
      </c>
      <c r="H55" s="16">
        <f t="shared" si="6"/>
        <v>98471.086112256991</v>
      </c>
      <c r="I55" s="16">
        <f t="shared" si="3"/>
        <v>208.04283880007273</v>
      </c>
      <c r="J55" s="16">
        <f t="shared" si="1"/>
        <v>98456.273462134428</v>
      </c>
      <c r="K55" s="16">
        <f t="shared" si="4"/>
        <v>3290723.5787901413</v>
      </c>
      <c r="L55" s="23">
        <f t="shared" si="5"/>
        <v>33.418170842948946</v>
      </c>
    </row>
    <row r="56" spans="1:12" x14ac:dyDescent="0.2">
      <c r="A56" s="19">
        <v>47</v>
      </c>
      <c r="B56" s="58">
        <v>2</v>
      </c>
      <c r="C56" s="11">
        <v>906</v>
      </c>
      <c r="D56" s="59">
        <v>922</v>
      </c>
      <c r="E56" s="20">
        <v>0.65890000000000004</v>
      </c>
      <c r="F56" s="21">
        <f t="shared" si="2"/>
        <v>2.1881838074398249E-3</v>
      </c>
      <c r="G56" s="21">
        <f t="shared" si="0"/>
        <v>2.1865517881511196E-3</v>
      </c>
      <c r="H56" s="16">
        <f t="shared" si="6"/>
        <v>98263.043273456919</v>
      </c>
      <c r="I56" s="16">
        <f t="shared" si="3"/>
        <v>214.85723297874807</v>
      </c>
      <c r="J56" s="16">
        <f t="shared" si="1"/>
        <v>98189.755471287877</v>
      </c>
      <c r="K56" s="16">
        <f t="shared" si="4"/>
        <v>3192267.3053280069</v>
      </c>
      <c r="L56" s="23">
        <f t="shared" si="5"/>
        <v>32.486957445885565</v>
      </c>
    </row>
    <row r="57" spans="1:12" x14ac:dyDescent="0.2">
      <c r="A57" s="19">
        <v>48</v>
      </c>
      <c r="B57" s="58">
        <v>1</v>
      </c>
      <c r="C57" s="11">
        <v>859</v>
      </c>
      <c r="D57" s="59">
        <v>881</v>
      </c>
      <c r="E57" s="20">
        <v>7.1199999999999999E-2</v>
      </c>
      <c r="F57" s="21">
        <f t="shared" si="2"/>
        <v>1.1494252873563218E-3</v>
      </c>
      <c r="G57" s="21">
        <f t="shared" si="0"/>
        <v>1.1481994854229186E-3</v>
      </c>
      <c r="H57" s="16">
        <f t="shared" si="6"/>
        <v>98048.186040478176</v>
      </c>
      <c r="I57" s="16">
        <f t="shared" si="3"/>
        <v>112.57887675832762</v>
      </c>
      <c r="J57" s="16">
        <f t="shared" si="1"/>
        <v>97943.622779745041</v>
      </c>
      <c r="K57" s="16">
        <f t="shared" si="4"/>
        <v>3094077.5498567191</v>
      </c>
      <c r="L57" s="23">
        <f t="shared" si="5"/>
        <v>31.556703645484692</v>
      </c>
    </row>
    <row r="58" spans="1:12" x14ac:dyDescent="0.2">
      <c r="A58" s="19">
        <v>49</v>
      </c>
      <c r="B58" s="58">
        <v>3</v>
      </c>
      <c r="C58" s="11">
        <v>751</v>
      </c>
      <c r="D58" s="59">
        <v>841</v>
      </c>
      <c r="E58" s="20">
        <v>0.51600000000000001</v>
      </c>
      <c r="F58" s="21">
        <f t="shared" si="2"/>
        <v>3.7688442211055275E-3</v>
      </c>
      <c r="G58" s="21">
        <f t="shared" si="0"/>
        <v>3.7619819123909646E-3</v>
      </c>
      <c r="H58" s="16">
        <f t="shared" si="6"/>
        <v>97935.607163719847</v>
      </c>
      <c r="I58" s="16">
        <f t="shared" si="3"/>
        <v>368.43198272894102</v>
      </c>
      <c r="J58" s="16">
        <f t="shared" si="1"/>
        <v>97757.286084079038</v>
      </c>
      <c r="K58" s="16">
        <f t="shared" si="4"/>
        <v>2996133.927076974</v>
      </c>
      <c r="L58" s="23">
        <f t="shared" si="5"/>
        <v>30.592896841577851</v>
      </c>
    </row>
    <row r="59" spans="1:12" x14ac:dyDescent="0.2">
      <c r="A59" s="19">
        <v>50</v>
      </c>
      <c r="B59" s="58">
        <v>3</v>
      </c>
      <c r="C59" s="11">
        <v>752</v>
      </c>
      <c r="D59" s="59">
        <v>744</v>
      </c>
      <c r="E59" s="20">
        <v>0.32600000000000001</v>
      </c>
      <c r="F59" s="21">
        <f t="shared" si="2"/>
        <v>4.0106951871657758E-3</v>
      </c>
      <c r="G59" s="21">
        <f t="shared" si="0"/>
        <v>3.9998826701083436E-3</v>
      </c>
      <c r="H59" s="16">
        <f t="shared" si="6"/>
        <v>97567.175180990904</v>
      </c>
      <c r="I59" s="16">
        <f t="shared" si="3"/>
        <v>390.25725317787038</v>
      </c>
      <c r="J59" s="16">
        <f t="shared" si="1"/>
        <v>97304.141792349023</v>
      </c>
      <c r="K59" s="16">
        <f t="shared" si="4"/>
        <v>2898376.6409928948</v>
      </c>
      <c r="L59" s="23">
        <f t="shared" si="5"/>
        <v>29.706472854382568</v>
      </c>
    </row>
    <row r="60" spans="1:12" x14ac:dyDescent="0.2">
      <c r="A60" s="19">
        <v>51</v>
      </c>
      <c r="B60" s="58">
        <v>6</v>
      </c>
      <c r="C60" s="11">
        <v>759</v>
      </c>
      <c r="D60" s="59">
        <v>744</v>
      </c>
      <c r="E60" s="20">
        <v>0.13930000000000001</v>
      </c>
      <c r="F60" s="21">
        <f t="shared" si="2"/>
        <v>7.9840319361277438E-3</v>
      </c>
      <c r="G60" s="21">
        <f t="shared" si="0"/>
        <v>7.9295412681080965E-3</v>
      </c>
      <c r="H60" s="16">
        <f t="shared" si="6"/>
        <v>97176.917927813032</v>
      </c>
      <c r="I60" s="16">
        <f t="shared" si="3"/>
        <v>770.56838101614699</v>
      </c>
      <c r="J60" s="16">
        <f t="shared" si="1"/>
        <v>96513.689722272436</v>
      </c>
      <c r="K60" s="16">
        <f t="shared" si="4"/>
        <v>2801072.4992005457</v>
      </c>
      <c r="L60" s="23">
        <f t="shared" si="5"/>
        <v>28.824463246316334</v>
      </c>
    </row>
    <row r="61" spans="1:12" x14ac:dyDescent="0.2">
      <c r="A61" s="19">
        <v>52</v>
      </c>
      <c r="B61" s="58">
        <v>1</v>
      </c>
      <c r="C61" s="11">
        <v>661</v>
      </c>
      <c r="D61" s="59">
        <v>753</v>
      </c>
      <c r="E61" s="20">
        <v>0.56440000000000001</v>
      </c>
      <c r="F61" s="21">
        <f t="shared" si="2"/>
        <v>1.4144271570014145E-3</v>
      </c>
      <c r="G61" s="21">
        <f t="shared" si="0"/>
        <v>1.4135562304187122E-3</v>
      </c>
      <c r="H61" s="16">
        <f t="shared" si="6"/>
        <v>96406.34954679689</v>
      </c>
      <c r="I61" s="16">
        <f t="shared" si="3"/>
        <v>136.27579605379893</v>
      </c>
      <c r="J61" s="16">
        <f t="shared" si="1"/>
        <v>96346.987810035847</v>
      </c>
      <c r="K61" s="16">
        <f t="shared" si="4"/>
        <v>2704558.8094782731</v>
      </c>
      <c r="L61" s="23">
        <f t="shared" si="5"/>
        <v>28.053741503462334</v>
      </c>
    </row>
    <row r="62" spans="1:12" x14ac:dyDescent="0.2">
      <c r="A62" s="19">
        <v>53</v>
      </c>
      <c r="B62" s="58">
        <v>3</v>
      </c>
      <c r="C62" s="11">
        <v>624</v>
      </c>
      <c r="D62" s="59">
        <v>628</v>
      </c>
      <c r="E62" s="20">
        <v>0.77900000000000003</v>
      </c>
      <c r="F62" s="21">
        <f t="shared" si="2"/>
        <v>4.7923322683706068E-3</v>
      </c>
      <c r="G62" s="21">
        <f t="shared" si="0"/>
        <v>4.7872620531290346E-3</v>
      </c>
      <c r="H62" s="16">
        <f t="shared" si="6"/>
        <v>96270.073750743089</v>
      </c>
      <c r="I62" s="16">
        <f t="shared" si="3"/>
        <v>460.87007091886596</v>
      </c>
      <c r="J62" s="16">
        <f t="shared" si="1"/>
        <v>96168.221465070019</v>
      </c>
      <c r="K62" s="16">
        <f t="shared" si="4"/>
        <v>2608211.8216682374</v>
      </c>
      <c r="L62" s="23">
        <f t="shared" si="5"/>
        <v>27.092654238754079</v>
      </c>
    </row>
    <row r="63" spans="1:12" x14ac:dyDescent="0.2">
      <c r="A63" s="19">
        <v>54</v>
      </c>
      <c r="B63" s="58">
        <v>2</v>
      </c>
      <c r="C63" s="11">
        <v>626</v>
      </c>
      <c r="D63" s="59">
        <v>593</v>
      </c>
      <c r="E63" s="20">
        <v>0.3548</v>
      </c>
      <c r="F63" s="21">
        <f t="shared" si="2"/>
        <v>3.2813781788351109E-3</v>
      </c>
      <c r="G63" s="21">
        <f t="shared" si="0"/>
        <v>3.2744457018315937E-3</v>
      </c>
      <c r="H63" s="16">
        <f t="shared" si="6"/>
        <v>95809.203679824219</v>
      </c>
      <c r="I63" s="16">
        <f t="shared" si="3"/>
        <v>313.72203518530813</v>
      </c>
      <c r="J63" s="16">
        <f t="shared" si="1"/>
        <v>95606.790222722659</v>
      </c>
      <c r="K63" s="16">
        <f t="shared" si="4"/>
        <v>2512043.6002031676</v>
      </c>
      <c r="L63" s="23">
        <f t="shared" si="5"/>
        <v>26.219230551147572</v>
      </c>
    </row>
    <row r="64" spans="1:12" x14ac:dyDescent="0.2">
      <c r="A64" s="19">
        <v>55</v>
      </c>
      <c r="B64" s="58">
        <v>2</v>
      </c>
      <c r="C64" s="11">
        <v>619</v>
      </c>
      <c r="D64" s="59">
        <v>620</v>
      </c>
      <c r="E64" s="20">
        <v>0.1767</v>
      </c>
      <c r="F64" s="21">
        <f t="shared" si="2"/>
        <v>3.2284100080710249E-3</v>
      </c>
      <c r="G64" s="21">
        <f t="shared" si="0"/>
        <v>3.2198518031009106E-3</v>
      </c>
      <c r="H64" s="16">
        <f t="shared" si="6"/>
        <v>95495.481644638916</v>
      </c>
      <c r="I64" s="16">
        <f t="shared" si="3"/>
        <v>307.4812987614805</v>
      </c>
      <c r="J64" s="16">
        <f t="shared" si="1"/>
        <v>95242.332291368584</v>
      </c>
      <c r="K64" s="16">
        <f t="shared" si="4"/>
        <v>2416436.8099804451</v>
      </c>
      <c r="L64" s="23">
        <f t="shared" si="5"/>
        <v>25.304200453929049</v>
      </c>
    </row>
    <row r="65" spans="1:12" x14ac:dyDescent="0.2">
      <c r="A65" s="19">
        <v>56</v>
      </c>
      <c r="B65" s="58">
        <v>3</v>
      </c>
      <c r="C65" s="11">
        <v>614</v>
      </c>
      <c r="D65" s="59">
        <v>604</v>
      </c>
      <c r="E65" s="20">
        <v>0.40820000000000001</v>
      </c>
      <c r="F65" s="21">
        <f t="shared" si="2"/>
        <v>4.9261083743842365E-3</v>
      </c>
      <c r="G65" s="21">
        <f t="shared" si="0"/>
        <v>4.9117891781496111E-3</v>
      </c>
      <c r="H65" s="16">
        <f t="shared" si="6"/>
        <v>95188.00034587743</v>
      </c>
      <c r="I65" s="16">
        <f t="shared" si="3"/>
        <v>467.54338998858219</v>
      </c>
      <c r="J65" s="16">
        <f t="shared" si="1"/>
        <v>94911.308167682189</v>
      </c>
      <c r="K65" s="16">
        <f t="shared" si="4"/>
        <v>2321194.4776890767</v>
      </c>
      <c r="L65" s="23">
        <f t="shared" si="5"/>
        <v>24.385368631074591</v>
      </c>
    </row>
    <row r="66" spans="1:12" x14ac:dyDescent="0.2">
      <c r="A66" s="19">
        <v>57</v>
      </c>
      <c r="B66" s="58">
        <v>5</v>
      </c>
      <c r="C66" s="11">
        <v>616</v>
      </c>
      <c r="D66" s="59">
        <v>608</v>
      </c>
      <c r="E66" s="20">
        <v>0.54679999999999995</v>
      </c>
      <c r="F66" s="21">
        <f t="shared" si="2"/>
        <v>8.1699346405228763E-3</v>
      </c>
      <c r="G66" s="21">
        <f t="shared" si="0"/>
        <v>8.1397961143869265E-3</v>
      </c>
      <c r="H66" s="16">
        <f t="shared" si="6"/>
        <v>94720.456955888847</v>
      </c>
      <c r="I66" s="16">
        <f t="shared" si="3"/>
        <v>771.00520748249812</v>
      </c>
      <c r="J66" s="16">
        <f t="shared" si="1"/>
        <v>94371.037395857784</v>
      </c>
      <c r="K66" s="16">
        <f t="shared" si="4"/>
        <v>2226283.1695213947</v>
      </c>
      <c r="L66" s="23">
        <f t="shared" si="5"/>
        <v>23.503720749132057</v>
      </c>
    </row>
    <row r="67" spans="1:12" x14ac:dyDescent="0.2">
      <c r="A67" s="19">
        <v>58</v>
      </c>
      <c r="B67" s="58">
        <v>5</v>
      </c>
      <c r="C67" s="11">
        <v>603</v>
      </c>
      <c r="D67" s="59">
        <v>609</v>
      </c>
      <c r="E67" s="20">
        <v>0.51839999999999997</v>
      </c>
      <c r="F67" s="21">
        <f t="shared" si="2"/>
        <v>8.2508250825082501E-3</v>
      </c>
      <c r="G67" s="21">
        <f t="shared" si="0"/>
        <v>8.2181693863328555E-3</v>
      </c>
      <c r="H67" s="16">
        <f t="shared" si="6"/>
        <v>93949.451748406354</v>
      </c>
      <c r="I67" s="16">
        <f t="shared" si="3"/>
        <v>772.09250822150887</v>
      </c>
      <c r="J67" s="16">
        <f t="shared" si="1"/>
        <v>93577.611996446867</v>
      </c>
      <c r="K67" s="16">
        <f t="shared" si="4"/>
        <v>2131912.1321255369</v>
      </c>
      <c r="L67" s="23">
        <f t="shared" si="5"/>
        <v>22.692118926193736</v>
      </c>
    </row>
    <row r="68" spans="1:12" x14ac:dyDescent="0.2">
      <c r="A68" s="19">
        <v>59</v>
      </c>
      <c r="B68" s="58">
        <v>4</v>
      </c>
      <c r="C68" s="11">
        <v>622</v>
      </c>
      <c r="D68" s="59">
        <v>598</v>
      </c>
      <c r="E68" s="20">
        <v>0.36919999999999997</v>
      </c>
      <c r="F68" s="21">
        <f t="shared" si="2"/>
        <v>6.5573770491803279E-3</v>
      </c>
      <c r="G68" s="21">
        <f t="shared" si="0"/>
        <v>6.530364890668632E-3</v>
      </c>
      <c r="H68" s="16">
        <f t="shared" si="6"/>
        <v>93177.359240184844</v>
      </c>
      <c r="I68" s="16">
        <f t="shared" si="3"/>
        <v>608.48215538732154</v>
      </c>
      <c r="J68" s="16">
        <f t="shared" si="1"/>
        <v>92793.528696566529</v>
      </c>
      <c r="K68" s="16">
        <f t="shared" si="4"/>
        <v>2038334.5201290899</v>
      </c>
      <c r="L68" s="23">
        <f t="shared" si="5"/>
        <v>21.875856289024469</v>
      </c>
    </row>
    <row r="69" spans="1:12" x14ac:dyDescent="0.2">
      <c r="A69" s="19">
        <v>60</v>
      </c>
      <c r="B69" s="58">
        <v>5</v>
      </c>
      <c r="C69" s="11">
        <v>560</v>
      </c>
      <c r="D69" s="59">
        <v>608</v>
      </c>
      <c r="E69" s="20">
        <v>0.65039999999999998</v>
      </c>
      <c r="F69" s="21">
        <f t="shared" si="2"/>
        <v>8.5616438356164379E-3</v>
      </c>
      <c r="G69" s="21">
        <f t="shared" si="0"/>
        <v>8.5360940199539735E-3</v>
      </c>
      <c r="H69" s="16">
        <f t="shared" si="6"/>
        <v>92568.877084797525</v>
      </c>
      <c r="I69" s="16">
        <f t="shared" si="3"/>
        <v>790.17663811739453</v>
      </c>
      <c r="J69" s="16">
        <f t="shared" si="1"/>
        <v>92292.63133211169</v>
      </c>
      <c r="K69" s="16">
        <f t="shared" si="4"/>
        <v>1945540.9914325234</v>
      </c>
      <c r="L69" s="23">
        <f t="shared" si="5"/>
        <v>21.017225796639131</v>
      </c>
    </row>
    <row r="70" spans="1:12" x14ac:dyDescent="0.2">
      <c r="A70" s="19">
        <v>61</v>
      </c>
      <c r="B70" s="58">
        <v>8</v>
      </c>
      <c r="C70" s="11">
        <v>670</v>
      </c>
      <c r="D70" s="59">
        <v>544</v>
      </c>
      <c r="E70" s="20">
        <v>0.58289999999999997</v>
      </c>
      <c r="F70" s="21">
        <f t="shared" si="2"/>
        <v>1.3179571663920923E-2</v>
      </c>
      <c r="G70" s="21">
        <f t="shared" si="0"/>
        <v>1.3107517029941503E-2</v>
      </c>
      <c r="H70" s="16">
        <f t="shared" si="6"/>
        <v>91778.70044668013</v>
      </c>
      <c r="I70" s="16">
        <f t="shared" si="3"/>
        <v>1202.9908790907596</v>
      </c>
      <c r="J70" s="16">
        <f t="shared" si="1"/>
        <v>91276.932951011375</v>
      </c>
      <c r="K70" s="16">
        <f t="shared" si="4"/>
        <v>1853248.3601004116</v>
      </c>
      <c r="L70" s="23">
        <f t="shared" si="5"/>
        <v>20.192575740131307</v>
      </c>
    </row>
    <row r="71" spans="1:12" x14ac:dyDescent="0.2">
      <c r="A71" s="19">
        <v>62</v>
      </c>
      <c r="B71" s="58">
        <v>6</v>
      </c>
      <c r="C71" s="11">
        <v>683</v>
      </c>
      <c r="D71" s="59">
        <v>654</v>
      </c>
      <c r="E71" s="20">
        <v>0.40960000000000002</v>
      </c>
      <c r="F71" s="21">
        <f t="shared" si="2"/>
        <v>8.9753178758414359E-3</v>
      </c>
      <c r="G71" s="21">
        <f t="shared" si="0"/>
        <v>8.9280081137737728E-3</v>
      </c>
      <c r="H71" s="16">
        <f t="shared" si="6"/>
        <v>90575.709567589365</v>
      </c>
      <c r="I71" s="16">
        <f t="shared" si="3"/>
        <v>808.66066993025458</v>
      </c>
      <c r="J71" s="16">
        <f t="shared" si="1"/>
        <v>90098.276308062545</v>
      </c>
      <c r="K71" s="16">
        <f t="shared" si="4"/>
        <v>1761971.4271494001</v>
      </c>
      <c r="L71" s="23">
        <f t="shared" si="5"/>
        <v>19.453023725247029</v>
      </c>
    </row>
    <row r="72" spans="1:12" x14ac:dyDescent="0.2">
      <c r="A72" s="19">
        <v>63</v>
      </c>
      <c r="B72" s="58">
        <v>5</v>
      </c>
      <c r="C72" s="11">
        <v>633</v>
      </c>
      <c r="D72" s="59">
        <v>662</v>
      </c>
      <c r="E72" s="20">
        <v>0.40710000000000002</v>
      </c>
      <c r="F72" s="21">
        <f t="shared" si="2"/>
        <v>7.7220077220077222E-3</v>
      </c>
      <c r="G72" s="21">
        <f t="shared" si="0"/>
        <v>7.6868145763527452E-3</v>
      </c>
      <c r="H72" s="16">
        <f t="shared" si="6"/>
        <v>89767.048897659115</v>
      </c>
      <c r="I72" s="16">
        <f t="shared" si="3"/>
        <v>690.02265994269567</v>
      </c>
      <c r="J72" s="16">
        <f t="shared" si="1"/>
        <v>89357.934462579084</v>
      </c>
      <c r="K72" s="16">
        <f t="shared" si="4"/>
        <v>1671873.1508413376</v>
      </c>
      <c r="L72" s="23">
        <f t="shared" si="5"/>
        <v>18.624575179556064</v>
      </c>
    </row>
    <row r="73" spans="1:12" x14ac:dyDescent="0.2">
      <c r="A73" s="19">
        <v>64</v>
      </c>
      <c r="B73" s="58">
        <v>9</v>
      </c>
      <c r="C73" s="11">
        <v>551</v>
      </c>
      <c r="D73" s="59">
        <v>620</v>
      </c>
      <c r="E73" s="20">
        <v>0.64510000000000001</v>
      </c>
      <c r="F73" s="21">
        <f t="shared" si="2"/>
        <v>1.5371477369769428E-2</v>
      </c>
      <c r="G73" s="21">
        <f t="shared" ref="G73:G103" si="7">F73/((1+(1-E73)*F73))</f>
        <v>1.5288075759549826E-2</v>
      </c>
      <c r="H73" s="16">
        <f t="shared" si="6"/>
        <v>89077.026237716418</v>
      </c>
      <c r="I73" s="16">
        <f t="shared" si="3"/>
        <v>1361.8163255576162</v>
      </c>
      <c r="J73" s="16">
        <f t="shared" ref="J73:J103" si="8">H74+I73*E73</f>
        <v>88593.717623776014</v>
      </c>
      <c r="K73" s="16">
        <f t="shared" si="4"/>
        <v>1582515.2163787587</v>
      </c>
      <c r="L73" s="23">
        <f t="shared" si="5"/>
        <v>17.765694289743816</v>
      </c>
    </row>
    <row r="74" spans="1:12" x14ac:dyDescent="0.2">
      <c r="A74" s="19">
        <v>65</v>
      </c>
      <c r="B74" s="58">
        <v>12</v>
      </c>
      <c r="C74" s="11">
        <v>529</v>
      </c>
      <c r="D74" s="59">
        <v>535</v>
      </c>
      <c r="E74" s="20">
        <v>0.3468</v>
      </c>
      <c r="F74" s="21">
        <f t="shared" ref="F74:F103" si="9">B74/((C74+D74)/2)</f>
        <v>2.2556390977443608E-2</v>
      </c>
      <c r="G74" s="21">
        <f t="shared" si="7"/>
        <v>2.222887441871493E-2</v>
      </c>
      <c r="H74" s="16">
        <f t="shared" si="6"/>
        <v>87715.209912158796</v>
      </c>
      <c r="I74" s="16">
        <f t="shared" ref="I74:I104" si="10">H74*G74</f>
        <v>1949.8103857485969</v>
      </c>
      <c r="J74" s="16">
        <f t="shared" si="8"/>
        <v>86441.593768187813</v>
      </c>
      <c r="K74" s="16">
        <f t="shared" ref="K74:K97" si="11">K75+J74</f>
        <v>1493921.4987549826</v>
      </c>
      <c r="L74" s="23">
        <f t="shared" ref="L74:L103" si="12">K74/H74</f>
        <v>17.031498872898439</v>
      </c>
    </row>
    <row r="75" spans="1:12" x14ac:dyDescent="0.2">
      <c r="A75" s="19">
        <v>66</v>
      </c>
      <c r="B75" s="58">
        <v>6</v>
      </c>
      <c r="C75" s="11">
        <v>546</v>
      </c>
      <c r="D75" s="59">
        <v>523</v>
      </c>
      <c r="E75" s="20">
        <v>0.29859999999999998</v>
      </c>
      <c r="F75" s="21">
        <f t="shared" si="9"/>
        <v>1.1225444340505144E-2</v>
      </c>
      <c r="G75" s="21">
        <f t="shared" si="7"/>
        <v>1.1137750961373535E-2</v>
      </c>
      <c r="H75" s="16">
        <f t="shared" ref="H75:H104" si="13">H74-I74</f>
        <v>85765.399526410198</v>
      </c>
      <c r="I75" s="16">
        <f t="shared" si="10"/>
        <v>955.23366102786042</v>
      </c>
      <c r="J75" s="16">
        <f t="shared" si="8"/>
        <v>85095.398636565253</v>
      </c>
      <c r="K75" s="16">
        <f t="shared" si="11"/>
        <v>1407479.9049867948</v>
      </c>
      <c r="L75" s="23">
        <f t="shared" si="12"/>
        <v>16.410812667565107</v>
      </c>
    </row>
    <row r="76" spans="1:12" x14ac:dyDescent="0.2">
      <c r="A76" s="19">
        <v>67</v>
      </c>
      <c r="B76" s="58">
        <v>7</v>
      </c>
      <c r="C76" s="11">
        <v>477</v>
      </c>
      <c r="D76" s="59">
        <v>530</v>
      </c>
      <c r="E76" s="20">
        <v>0.50649999999999995</v>
      </c>
      <c r="F76" s="21">
        <f t="shared" si="9"/>
        <v>1.3902681231380337E-2</v>
      </c>
      <c r="G76" s="21">
        <f t="shared" si="7"/>
        <v>1.3807945288975635E-2</v>
      </c>
      <c r="H76" s="16">
        <f t="shared" si="13"/>
        <v>84810.16586538234</v>
      </c>
      <c r="I76" s="16">
        <f t="shared" si="10"/>
        <v>1171.0541302181484</v>
      </c>
      <c r="J76" s="16">
        <f t="shared" si="8"/>
        <v>84232.250652119677</v>
      </c>
      <c r="K76" s="16">
        <f t="shared" si="11"/>
        <v>1322384.5063502295</v>
      </c>
      <c r="L76" s="23">
        <f t="shared" si="12"/>
        <v>15.592287703448509</v>
      </c>
    </row>
    <row r="77" spans="1:12" x14ac:dyDescent="0.2">
      <c r="A77" s="19">
        <v>68</v>
      </c>
      <c r="B77" s="58">
        <v>8</v>
      </c>
      <c r="C77" s="11">
        <v>382</v>
      </c>
      <c r="D77" s="59">
        <v>473</v>
      </c>
      <c r="E77" s="20">
        <v>0.52229999999999999</v>
      </c>
      <c r="F77" s="21">
        <f t="shared" si="9"/>
        <v>1.8713450292397661E-2</v>
      </c>
      <c r="G77" s="21">
        <f t="shared" si="7"/>
        <v>1.8547645190966553E-2</v>
      </c>
      <c r="H77" s="16">
        <f t="shared" si="13"/>
        <v>83639.111735164188</v>
      </c>
      <c r="I77" s="16">
        <f t="shared" si="10"/>
        <v>1551.3085685514322</v>
      </c>
      <c r="J77" s="16">
        <f t="shared" si="8"/>
        <v>82898.051631967159</v>
      </c>
      <c r="K77" s="16">
        <f t="shared" si="11"/>
        <v>1238152.2556981097</v>
      </c>
      <c r="L77" s="23">
        <f t="shared" si="12"/>
        <v>14.803507952339437</v>
      </c>
    </row>
    <row r="78" spans="1:12" x14ac:dyDescent="0.2">
      <c r="A78" s="19">
        <v>69</v>
      </c>
      <c r="B78" s="58">
        <v>6</v>
      </c>
      <c r="C78" s="11">
        <v>360</v>
      </c>
      <c r="D78" s="59">
        <v>378</v>
      </c>
      <c r="E78" s="20">
        <v>0.5393</v>
      </c>
      <c r="F78" s="21">
        <f t="shared" si="9"/>
        <v>1.6260162601626018E-2</v>
      </c>
      <c r="G78" s="21">
        <f t="shared" si="7"/>
        <v>1.613926246798374E-2</v>
      </c>
      <c r="H78" s="16">
        <f t="shared" si="13"/>
        <v>82087.80316661275</v>
      </c>
      <c r="I78" s="16">
        <f t="shared" si="10"/>
        <v>1324.83660072615</v>
      </c>
      <c r="J78" s="16">
        <f t="shared" si="8"/>
        <v>81477.450944658209</v>
      </c>
      <c r="K78" s="16">
        <f t="shared" si="11"/>
        <v>1155254.2040661427</v>
      </c>
      <c r="L78" s="23">
        <f t="shared" si="12"/>
        <v>14.073396527878026</v>
      </c>
    </row>
    <row r="79" spans="1:12" x14ac:dyDescent="0.2">
      <c r="A79" s="19">
        <v>70</v>
      </c>
      <c r="B79" s="58">
        <v>12</v>
      </c>
      <c r="C79" s="11">
        <v>323</v>
      </c>
      <c r="D79" s="59">
        <v>348</v>
      </c>
      <c r="E79" s="20">
        <v>0.51459999999999995</v>
      </c>
      <c r="F79" s="21">
        <f t="shared" si="9"/>
        <v>3.5767511177347243E-2</v>
      </c>
      <c r="G79" s="21">
        <f t="shared" si="7"/>
        <v>3.5157128928223202E-2</v>
      </c>
      <c r="H79" s="16">
        <f t="shared" si="13"/>
        <v>80762.9665658866</v>
      </c>
      <c r="I79" s="16">
        <f t="shared" si="10"/>
        <v>2839.3940281826549</v>
      </c>
      <c r="J79" s="16">
        <f t="shared" si="8"/>
        <v>79384.72470460675</v>
      </c>
      <c r="K79" s="16">
        <f t="shared" si="11"/>
        <v>1073776.7531214845</v>
      </c>
      <c r="L79" s="23">
        <f t="shared" si="12"/>
        <v>13.295409997668859</v>
      </c>
    </row>
    <row r="80" spans="1:12" x14ac:dyDescent="0.2">
      <c r="A80" s="19">
        <v>71</v>
      </c>
      <c r="B80" s="58">
        <v>4</v>
      </c>
      <c r="C80" s="11">
        <v>305</v>
      </c>
      <c r="D80" s="59">
        <v>316</v>
      </c>
      <c r="E80" s="20">
        <v>0.54110000000000003</v>
      </c>
      <c r="F80" s="21">
        <f t="shared" si="9"/>
        <v>1.2882447665056361E-2</v>
      </c>
      <c r="G80" s="21">
        <f t="shared" si="7"/>
        <v>1.2806737368394765E-2</v>
      </c>
      <c r="H80" s="16">
        <f t="shared" si="13"/>
        <v>77923.572537703949</v>
      </c>
      <c r="I80" s="16">
        <f t="shared" si="10"/>
        <v>997.9467282974332</v>
      </c>
      <c r="J80" s="16">
        <f t="shared" si="8"/>
        <v>77465.614784088248</v>
      </c>
      <c r="K80" s="16">
        <f t="shared" si="11"/>
        <v>994392.02841687773</v>
      </c>
      <c r="L80" s="23">
        <f t="shared" si="12"/>
        <v>12.761119594917611</v>
      </c>
    </row>
    <row r="81" spans="1:12" x14ac:dyDescent="0.2">
      <c r="A81" s="19">
        <v>72</v>
      </c>
      <c r="B81" s="58">
        <v>6</v>
      </c>
      <c r="C81" s="11">
        <v>202</v>
      </c>
      <c r="D81" s="59">
        <v>304</v>
      </c>
      <c r="E81" s="20">
        <v>0.31419999999999998</v>
      </c>
      <c r="F81" s="21">
        <f t="shared" si="9"/>
        <v>2.3715415019762844E-2</v>
      </c>
      <c r="G81" s="21">
        <f t="shared" si="7"/>
        <v>2.3335879537078379E-2</v>
      </c>
      <c r="H81" s="16">
        <f t="shared" si="13"/>
        <v>76925.625809406512</v>
      </c>
      <c r="I81" s="16">
        <f t="shared" si="10"/>
        <v>1795.1271372026779</v>
      </c>
      <c r="J81" s="16">
        <f t="shared" si="8"/>
        <v>75694.527618712906</v>
      </c>
      <c r="K81" s="16">
        <f t="shared" si="11"/>
        <v>916926.41363278951</v>
      </c>
      <c r="L81" s="23">
        <f t="shared" si="12"/>
        <v>11.919648413450634</v>
      </c>
    </row>
    <row r="82" spans="1:12" x14ac:dyDescent="0.2">
      <c r="A82" s="19">
        <v>73</v>
      </c>
      <c r="B82" s="58">
        <v>7</v>
      </c>
      <c r="C82" s="11">
        <v>208</v>
      </c>
      <c r="D82" s="59">
        <v>195</v>
      </c>
      <c r="E82" s="20">
        <v>0.3397</v>
      </c>
      <c r="F82" s="21">
        <f t="shared" si="9"/>
        <v>3.4739454094292806E-2</v>
      </c>
      <c r="G82" s="21">
        <f t="shared" si="7"/>
        <v>3.3960453537005497E-2</v>
      </c>
      <c r="H82" s="16">
        <f t="shared" si="13"/>
        <v>75130.49867220383</v>
      </c>
      <c r="I82" s="16">
        <f t="shared" si="10"/>
        <v>2551.4658093694316</v>
      </c>
      <c r="J82" s="16">
        <f t="shared" si="8"/>
        <v>73445.765798277193</v>
      </c>
      <c r="K82" s="16">
        <f t="shared" si="11"/>
        <v>841231.88601407665</v>
      </c>
      <c r="L82" s="23">
        <f t="shared" si="12"/>
        <v>11.196942664847622</v>
      </c>
    </row>
    <row r="83" spans="1:12" x14ac:dyDescent="0.2">
      <c r="A83" s="19">
        <v>74</v>
      </c>
      <c r="B83" s="58">
        <v>9</v>
      </c>
      <c r="C83" s="11">
        <v>262</v>
      </c>
      <c r="D83" s="59">
        <v>203</v>
      </c>
      <c r="E83" s="20">
        <v>0.57169999999999999</v>
      </c>
      <c r="F83" s="21">
        <f t="shared" si="9"/>
        <v>3.870967741935484E-2</v>
      </c>
      <c r="G83" s="21">
        <f t="shared" si="7"/>
        <v>3.8078362731944829E-2</v>
      </c>
      <c r="H83" s="16">
        <f t="shared" si="13"/>
        <v>72579.0328628344</v>
      </c>
      <c r="I83" s="16">
        <f t="shared" si="10"/>
        <v>2763.6907400847522</v>
      </c>
      <c r="J83" s="16">
        <f t="shared" si="8"/>
        <v>71395.344118856097</v>
      </c>
      <c r="K83" s="16">
        <f t="shared" si="11"/>
        <v>767786.12021579943</v>
      </c>
      <c r="L83" s="23">
        <f t="shared" si="12"/>
        <v>10.578621537528923</v>
      </c>
    </row>
    <row r="84" spans="1:12" x14ac:dyDescent="0.2">
      <c r="A84" s="19">
        <v>75</v>
      </c>
      <c r="B84" s="58">
        <v>14</v>
      </c>
      <c r="C84" s="11">
        <v>156</v>
      </c>
      <c r="D84" s="59">
        <v>249</v>
      </c>
      <c r="E84" s="20">
        <v>0.43109999999999998</v>
      </c>
      <c r="F84" s="21">
        <f t="shared" si="9"/>
        <v>6.9135802469135796E-2</v>
      </c>
      <c r="G84" s="21">
        <f t="shared" si="7"/>
        <v>6.6519500191481118E-2</v>
      </c>
      <c r="H84" s="16">
        <f t="shared" si="13"/>
        <v>69815.342122749644</v>
      </c>
      <c r="I84" s="16">
        <f t="shared" si="10"/>
        <v>4644.0816637025646</v>
      </c>
      <c r="J84" s="16">
        <f t="shared" si="8"/>
        <v>67173.324064269254</v>
      </c>
      <c r="K84" s="16">
        <f t="shared" si="11"/>
        <v>696390.7760969433</v>
      </c>
      <c r="L84" s="23">
        <f t="shared" si="12"/>
        <v>9.9747527538079801</v>
      </c>
    </row>
    <row r="85" spans="1:12" x14ac:dyDescent="0.2">
      <c r="A85" s="19">
        <v>76</v>
      </c>
      <c r="B85" s="58">
        <v>8</v>
      </c>
      <c r="C85" s="11">
        <v>134</v>
      </c>
      <c r="D85" s="59">
        <v>146</v>
      </c>
      <c r="E85" s="20">
        <v>0.40749999999999997</v>
      </c>
      <c r="F85" s="21">
        <f t="shared" si="9"/>
        <v>5.7142857142857141E-2</v>
      </c>
      <c r="G85" s="21">
        <f t="shared" si="7"/>
        <v>5.5271521348625119E-2</v>
      </c>
      <c r="H85" s="16">
        <f t="shared" si="13"/>
        <v>65171.26045904708</v>
      </c>
      <c r="I85" s="16">
        <f t="shared" si="10"/>
        <v>3602.1147137790285</v>
      </c>
      <c r="J85" s="16">
        <f t="shared" si="8"/>
        <v>63037.007491133001</v>
      </c>
      <c r="K85" s="16">
        <f t="shared" si="11"/>
        <v>629217.4520326741</v>
      </c>
      <c r="L85" s="23">
        <f t="shared" si="12"/>
        <v>9.6548301751516306</v>
      </c>
    </row>
    <row r="86" spans="1:12" x14ac:dyDescent="0.2">
      <c r="A86" s="19">
        <v>77</v>
      </c>
      <c r="B86" s="58">
        <v>8</v>
      </c>
      <c r="C86" s="11">
        <v>162</v>
      </c>
      <c r="D86" s="59">
        <v>125</v>
      </c>
      <c r="E86" s="20">
        <v>0.38869999999999999</v>
      </c>
      <c r="F86" s="21">
        <f t="shared" si="9"/>
        <v>5.5749128919860627E-2</v>
      </c>
      <c r="G86" s="21">
        <f t="shared" si="7"/>
        <v>5.3911843353747955E-2</v>
      </c>
      <c r="H86" s="16">
        <f t="shared" si="13"/>
        <v>61569.145745268048</v>
      </c>
      <c r="I86" s="16">
        <f t="shared" si="10"/>
        <v>3319.3061408429685</v>
      </c>
      <c r="J86" s="16">
        <f t="shared" si="8"/>
        <v>59540.053901370738</v>
      </c>
      <c r="K86" s="16">
        <f t="shared" si="11"/>
        <v>566180.44454154104</v>
      </c>
      <c r="L86" s="23">
        <f t="shared" si="12"/>
        <v>9.1958470056417081</v>
      </c>
    </row>
    <row r="87" spans="1:12" x14ac:dyDescent="0.2">
      <c r="A87" s="19">
        <v>78</v>
      </c>
      <c r="B87" s="58">
        <v>3</v>
      </c>
      <c r="C87" s="11">
        <v>127</v>
      </c>
      <c r="D87" s="59">
        <v>157</v>
      </c>
      <c r="E87" s="20">
        <v>0.38719999999999999</v>
      </c>
      <c r="F87" s="21">
        <f t="shared" si="9"/>
        <v>2.1126760563380281E-2</v>
      </c>
      <c r="G87" s="21">
        <f t="shared" si="7"/>
        <v>2.0856739229579861E-2</v>
      </c>
      <c r="H87" s="16">
        <f t="shared" si="13"/>
        <v>58249.839604425077</v>
      </c>
      <c r="I87" s="16">
        <f t="shared" si="10"/>
        <v>1214.9017147943471</v>
      </c>
      <c r="J87" s="16">
        <f t="shared" si="8"/>
        <v>57505.347833599102</v>
      </c>
      <c r="K87" s="16">
        <f t="shared" si="11"/>
        <v>506640.39064017031</v>
      </c>
      <c r="L87" s="23">
        <f t="shared" si="12"/>
        <v>8.697713059482524</v>
      </c>
    </row>
    <row r="88" spans="1:12" x14ac:dyDescent="0.2">
      <c r="A88" s="19">
        <v>79</v>
      </c>
      <c r="B88" s="58">
        <v>5</v>
      </c>
      <c r="C88" s="11">
        <v>112</v>
      </c>
      <c r="D88" s="59">
        <v>124</v>
      </c>
      <c r="E88" s="20">
        <v>0.503</v>
      </c>
      <c r="F88" s="21">
        <f t="shared" si="9"/>
        <v>4.2372881355932202E-2</v>
      </c>
      <c r="G88" s="21">
        <f t="shared" si="7"/>
        <v>4.1498941776984682E-2</v>
      </c>
      <c r="H88" s="16">
        <f t="shared" si="13"/>
        <v>57034.937889630732</v>
      </c>
      <c r="I88" s="16">
        <f t="shared" si="10"/>
        <v>2366.8895667357233</v>
      </c>
      <c r="J88" s="16">
        <f t="shared" si="8"/>
        <v>55858.593774963083</v>
      </c>
      <c r="K88" s="16">
        <f t="shared" si="11"/>
        <v>449135.04280657123</v>
      </c>
      <c r="L88" s="23">
        <f t="shared" si="12"/>
        <v>7.874735371426195</v>
      </c>
    </row>
    <row r="89" spans="1:12" x14ac:dyDescent="0.2">
      <c r="A89" s="19">
        <v>80</v>
      </c>
      <c r="B89" s="58">
        <v>12</v>
      </c>
      <c r="C89" s="11">
        <v>111</v>
      </c>
      <c r="D89" s="59">
        <v>99</v>
      </c>
      <c r="E89" s="20">
        <v>0.49930000000000002</v>
      </c>
      <c r="F89" s="21">
        <f t="shared" si="9"/>
        <v>0.11428571428571428</v>
      </c>
      <c r="G89" s="21">
        <f t="shared" si="7"/>
        <v>0.10809992757304854</v>
      </c>
      <c r="H89" s="16">
        <f t="shared" si="13"/>
        <v>54668.048322895011</v>
      </c>
      <c r="I89" s="16">
        <f t="shared" si="10"/>
        <v>5909.6120642648684</v>
      </c>
      <c r="J89" s="16">
        <f t="shared" si="8"/>
        <v>51709.105562317593</v>
      </c>
      <c r="K89" s="16">
        <f t="shared" si="11"/>
        <v>393276.44903160818</v>
      </c>
      <c r="L89" s="23">
        <f t="shared" si="12"/>
        <v>7.1938995646732051</v>
      </c>
    </row>
    <row r="90" spans="1:12" x14ac:dyDescent="0.2">
      <c r="A90" s="19">
        <v>81</v>
      </c>
      <c r="B90" s="58">
        <v>8</v>
      </c>
      <c r="C90" s="11">
        <v>119</v>
      </c>
      <c r="D90" s="59">
        <v>104</v>
      </c>
      <c r="E90" s="20">
        <v>0.58360000000000001</v>
      </c>
      <c r="F90" s="21">
        <f t="shared" si="9"/>
        <v>7.1748878923766815E-2</v>
      </c>
      <c r="G90" s="21">
        <f t="shared" si="7"/>
        <v>6.966747713165064E-2</v>
      </c>
      <c r="H90" s="16">
        <f t="shared" si="13"/>
        <v>48758.436258630143</v>
      </c>
      <c r="I90" s="16">
        <f t="shared" si="10"/>
        <v>3396.8772430231611</v>
      </c>
      <c r="J90" s="16">
        <f t="shared" si="8"/>
        <v>47343.9765746353</v>
      </c>
      <c r="K90" s="16">
        <f t="shared" si="11"/>
        <v>341567.34346929059</v>
      </c>
      <c r="L90" s="23">
        <f t="shared" si="12"/>
        <v>7.0052973327017609</v>
      </c>
    </row>
    <row r="91" spans="1:12" x14ac:dyDescent="0.2">
      <c r="A91" s="19">
        <v>82</v>
      </c>
      <c r="B91" s="58">
        <v>8</v>
      </c>
      <c r="C91" s="11">
        <v>83</v>
      </c>
      <c r="D91" s="59">
        <v>115</v>
      </c>
      <c r="E91" s="20">
        <v>0.53290000000000004</v>
      </c>
      <c r="F91" s="21">
        <f t="shared" si="9"/>
        <v>8.0808080808080815E-2</v>
      </c>
      <c r="G91" s="21">
        <f t="shared" si="7"/>
        <v>7.7868884372493605E-2</v>
      </c>
      <c r="H91" s="16">
        <f t="shared" si="13"/>
        <v>45361.559015606981</v>
      </c>
      <c r="I91" s="16">
        <f t="shared" si="10"/>
        <v>3532.253993942345</v>
      </c>
      <c r="J91" s="16">
        <f t="shared" si="8"/>
        <v>43711.643175036515</v>
      </c>
      <c r="K91" s="16">
        <f t="shared" si="11"/>
        <v>294223.36689465528</v>
      </c>
      <c r="L91" s="23">
        <f t="shared" si="12"/>
        <v>6.4861828667181731</v>
      </c>
    </row>
    <row r="92" spans="1:12" x14ac:dyDescent="0.2">
      <c r="A92" s="19">
        <v>83</v>
      </c>
      <c r="B92" s="58">
        <v>7</v>
      </c>
      <c r="C92" s="11">
        <v>75</v>
      </c>
      <c r="D92" s="59">
        <v>78</v>
      </c>
      <c r="E92" s="20">
        <v>0.63600000000000001</v>
      </c>
      <c r="F92" s="21">
        <f t="shared" si="9"/>
        <v>9.1503267973856203E-2</v>
      </c>
      <c r="G92" s="21">
        <f t="shared" si="7"/>
        <v>8.8553790102216368E-2</v>
      </c>
      <c r="H92" s="16">
        <f t="shared" si="13"/>
        <v>41829.305021664637</v>
      </c>
      <c r="I92" s="16">
        <f t="shared" si="10"/>
        <v>3704.1434970100754</v>
      </c>
      <c r="J92" s="16">
        <f t="shared" si="8"/>
        <v>40480.996788752971</v>
      </c>
      <c r="K92" s="16">
        <f t="shared" si="11"/>
        <v>250511.72371961878</v>
      </c>
      <c r="L92" s="23">
        <f t="shared" si="12"/>
        <v>5.9889047544507692</v>
      </c>
    </row>
    <row r="93" spans="1:12" x14ac:dyDescent="0.2">
      <c r="A93" s="19">
        <v>84</v>
      </c>
      <c r="B93" s="58">
        <v>5</v>
      </c>
      <c r="C93" s="11">
        <v>74</v>
      </c>
      <c r="D93" s="59">
        <v>69</v>
      </c>
      <c r="E93" s="20">
        <v>0.4904</v>
      </c>
      <c r="F93" s="21">
        <f t="shared" si="9"/>
        <v>6.9930069930069935E-2</v>
      </c>
      <c r="G93" s="21">
        <f t="shared" si="7"/>
        <v>6.7523768366464995E-2</v>
      </c>
      <c r="H93" s="16">
        <f t="shared" si="13"/>
        <v>38125.161524654563</v>
      </c>
      <c r="I93" s="16">
        <f t="shared" si="10"/>
        <v>2574.354575724838</v>
      </c>
      <c r="J93" s="16">
        <f t="shared" si="8"/>
        <v>36813.270432865189</v>
      </c>
      <c r="K93" s="16">
        <f t="shared" si="11"/>
        <v>210030.72693086581</v>
      </c>
      <c r="L93" s="23">
        <f t="shared" si="12"/>
        <v>5.5089793336362485</v>
      </c>
    </row>
    <row r="94" spans="1:12" x14ac:dyDescent="0.2">
      <c r="A94" s="19">
        <v>85</v>
      </c>
      <c r="B94" s="58">
        <v>9</v>
      </c>
      <c r="C94" s="11">
        <v>61</v>
      </c>
      <c r="D94" s="59">
        <v>71</v>
      </c>
      <c r="E94" s="20">
        <v>0.51749999999999996</v>
      </c>
      <c r="F94" s="21">
        <f t="shared" si="9"/>
        <v>0.13636363636363635</v>
      </c>
      <c r="G94" s="21">
        <f t="shared" si="7"/>
        <v>0.12794540995841772</v>
      </c>
      <c r="H94" s="16">
        <f t="shared" si="13"/>
        <v>35550.806948929727</v>
      </c>
      <c r="I94" s="16">
        <f t="shared" si="10"/>
        <v>4548.5625694333794</v>
      </c>
      <c r="J94" s="16">
        <f t="shared" si="8"/>
        <v>33356.12550917812</v>
      </c>
      <c r="K94" s="16">
        <f t="shared" si="11"/>
        <v>173217.45649800063</v>
      </c>
      <c r="L94" s="23">
        <f t="shared" si="12"/>
        <v>4.8723916941417107</v>
      </c>
    </row>
    <row r="95" spans="1:12" x14ac:dyDescent="0.2">
      <c r="A95" s="19">
        <v>86</v>
      </c>
      <c r="B95" s="58">
        <v>9</v>
      </c>
      <c r="C95" s="11">
        <v>53</v>
      </c>
      <c r="D95" s="59">
        <v>54</v>
      </c>
      <c r="E95" s="20">
        <v>0.60670000000000002</v>
      </c>
      <c r="F95" s="21">
        <f t="shared" si="9"/>
        <v>0.16822429906542055</v>
      </c>
      <c r="G95" s="21">
        <f t="shared" si="7"/>
        <v>0.15778484108436755</v>
      </c>
      <c r="H95" s="16">
        <f t="shared" si="13"/>
        <v>31002.244379496347</v>
      </c>
      <c r="I95" s="16">
        <f t="shared" si="10"/>
        <v>4891.6842026775585</v>
      </c>
      <c r="J95" s="16">
        <f t="shared" si="8"/>
        <v>29078.344982583261</v>
      </c>
      <c r="K95" s="16">
        <f t="shared" si="11"/>
        <v>139861.3309888225</v>
      </c>
      <c r="L95" s="23">
        <f t="shared" si="12"/>
        <v>4.5113292210973359</v>
      </c>
    </row>
    <row r="96" spans="1:12" x14ac:dyDescent="0.2">
      <c r="A96" s="19">
        <v>87</v>
      </c>
      <c r="B96" s="58">
        <v>6</v>
      </c>
      <c r="C96" s="11">
        <v>40</v>
      </c>
      <c r="D96" s="59">
        <v>46</v>
      </c>
      <c r="E96" s="20">
        <v>0.46529999999999999</v>
      </c>
      <c r="F96" s="21">
        <f t="shared" si="9"/>
        <v>0.13953488372093023</v>
      </c>
      <c r="G96" s="21">
        <f t="shared" si="7"/>
        <v>0.12984708341809462</v>
      </c>
      <c r="H96" s="16">
        <f t="shared" si="13"/>
        <v>26110.560176818788</v>
      </c>
      <c r="I96" s="16">
        <f t="shared" si="10"/>
        <v>3390.3800853725684</v>
      </c>
      <c r="J96" s="16">
        <f t="shared" si="8"/>
        <v>24297.723945170073</v>
      </c>
      <c r="K96" s="16">
        <f t="shared" si="11"/>
        <v>110782.98600623925</v>
      </c>
      <c r="L96" s="23">
        <f t="shared" si="12"/>
        <v>4.2428421778784156</v>
      </c>
    </row>
    <row r="97" spans="1:12" x14ac:dyDescent="0.2">
      <c r="A97" s="19">
        <v>88</v>
      </c>
      <c r="B97" s="58">
        <v>7</v>
      </c>
      <c r="C97" s="11">
        <v>26</v>
      </c>
      <c r="D97" s="59">
        <v>37</v>
      </c>
      <c r="E97" s="20">
        <v>0.56440000000000001</v>
      </c>
      <c r="F97" s="21">
        <f t="shared" si="9"/>
        <v>0.22222222222222221</v>
      </c>
      <c r="G97" s="21">
        <f t="shared" si="7"/>
        <v>0.20260961179998377</v>
      </c>
      <c r="H97" s="16">
        <f t="shared" si="13"/>
        <v>22720.180091446218</v>
      </c>
      <c r="I97" s="16">
        <f t="shared" si="10"/>
        <v>4603.326868353638</v>
      </c>
      <c r="J97" s="16">
        <f t="shared" si="8"/>
        <v>20714.970907591374</v>
      </c>
      <c r="K97" s="16">
        <f t="shared" si="11"/>
        <v>86485.262061069181</v>
      </c>
      <c r="L97" s="23">
        <f t="shared" si="12"/>
        <v>3.806539460205665</v>
      </c>
    </row>
    <row r="98" spans="1:12" x14ac:dyDescent="0.2">
      <c r="A98" s="19">
        <v>89</v>
      </c>
      <c r="B98" s="58">
        <v>7</v>
      </c>
      <c r="C98" s="11">
        <v>34</v>
      </c>
      <c r="D98" s="59">
        <v>22</v>
      </c>
      <c r="E98" s="20">
        <v>0.66300000000000003</v>
      </c>
      <c r="F98" s="21">
        <f t="shared" si="9"/>
        <v>0.25</v>
      </c>
      <c r="G98" s="21">
        <f t="shared" si="7"/>
        <v>0.23057412958266085</v>
      </c>
      <c r="H98" s="16">
        <f t="shared" si="13"/>
        <v>18116.853223092581</v>
      </c>
      <c r="I98" s="16">
        <f t="shared" si="10"/>
        <v>4177.2776626913956</v>
      </c>
      <c r="J98" s="16">
        <f t="shared" si="8"/>
        <v>16709.110650765582</v>
      </c>
      <c r="K98" s="16">
        <f>K99+J98</f>
        <v>65770.29115347781</v>
      </c>
      <c r="L98" s="23">
        <f t="shared" si="12"/>
        <v>3.6303374732673745</v>
      </c>
    </row>
    <row r="99" spans="1:12" x14ac:dyDescent="0.2">
      <c r="A99" s="19">
        <v>90</v>
      </c>
      <c r="B99" s="58">
        <v>4</v>
      </c>
      <c r="C99" s="11">
        <v>20</v>
      </c>
      <c r="D99" s="59">
        <v>27</v>
      </c>
      <c r="E99" s="24">
        <v>0.32119999999999999</v>
      </c>
      <c r="F99" s="25">
        <f t="shared" si="9"/>
        <v>0.1702127659574468</v>
      </c>
      <c r="G99" s="25">
        <f t="shared" si="7"/>
        <v>0.15258323415423114</v>
      </c>
      <c r="H99" s="26">
        <f t="shared" si="13"/>
        <v>13939.575560401187</v>
      </c>
      <c r="I99" s="26">
        <f t="shared" si="10"/>
        <v>2126.9455217432919</v>
      </c>
      <c r="J99" s="26">
        <f t="shared" si="8"/>
        <v>12495.80494024184</v>
      </c>
      <c r="K99" s="26">
        <f t="shared" ref="K99:K102" si="14">K100+J99</f>
        <v>49061.180502712232</v>
      </c>
      <c r="L99" s="27">
        <f t="shared" si="12"/>
        <v>3.5195605698413552</v>
      </c>
    </row>
    <row r="100" spans="1:12" x14ac:dyDescent="0.2">
      <c r="A100" s="19">
        <v>91</v>
      </c>
      <c r="B100" s="58">
        <v>3</v>
      </c>
      <c r="C100" s="11">
        <v>16</v>
      </c>
      <c r="D100" s="59">
        <v>17</v>
      </c>
      <c r="E100" s="24">
        <v>0.62280000000000002</v>
      </c>
      <c r="F100" s="25">
        <f t="shared" si="9"/>
        <v>0.18181818181818182</v>
      </c>
      <c r="G100" s="25">
        <f t="shared" si="7"/>
        <v>0.17014905056829785</v>
      </c>
      <c r="H100" s="26">
        <f t="shared" si="13"/>
        <v>11812.630038657895</v>
      </c>
      <c r="I100" s="26">
        <f t="shared" si="10"/>
        <v>2009.9077857921964</v>
      </c>
      <c r="J100" s="26">
        <f t="shared" si="8"/>
        <v>11054.492821857079</v>
      </c>
      <c r="K100" s="26">
        <f t="shared" si="14"/>
        <v>36565.375562470392</v>
      </c>
      <c r="L100" s="27">
        <f t="shared" si="12"/>
        <v>3.0954474526677727</v>
      </c>
    </row>
    <row r="101" spans="1:12" x14ac:dyDescent="0.2">
      <c r="A101" s="19">
        <v>92</v>
      </c>
      <c r="B101" s="58">
        <v>2</v>
      </c>
      <c r="C101" s="11">
        <v>17</v>
      </c>
      <c r="D101" s="59">
        <v>16</v>
      </c>
      <c r="E101" s="24">
        <v>0.33289999999999997</v>
      </c>
      <c r="F101" s="25">
        <f t="shared" si="9"/>
        <v>0.12121212121212122</v>
      </c>
      <c r="G101" s="25">
        <f t="shared" si="7"/>
        <v>0.11214408271747542</v>
      </c>
      <c r="H101" s="26">
        <f t="shared" si="13"/>
        <v>9802.7222528656985</v>
      </c>
      <c r="I101" s="26">
        <f t="shared" si="10"/>
        <v>1099.3172951818078</v>
      </c>
      <c r="J101" s="26">
        <f t="shared" si="8"/>
        <v>9069.3676852499157</v>
      </c>
      <c r="K101" s="26">
        <f t="shared" si="14"/>
        <v>25510.882740613317</v>
      </c>
      <c r="L101" s="27">
        <f t="shared" si="12"/>
        <v>2.602428395148658</v>
      </c>
    </row>
    <row r="102" spans="1:12" x14ac:dyDescent="0.2">
      <c r="A102" s="19">
        <v>93</v>
      </c>
      <c r="B102" s="58">
        <v>3</v>
      </c>
      <c r="C102" s="11">
        <v>13</v>
      </c>
      <c r="D102" s="59">
        <v>16</v>
      </c>
      <c r="E102" s="24">
        <v>0.41830000000000001</v>
      </c>
      <c r="F102" s="25">
        <f t="shared" si="9"/>
        <v>0.20689655172413793</v>
      </c>
      <c r="G102" s="25">
        <f t="shared" si="7"/>
        <v>0.18467107004573685</v>
      </c>
      <c r="H102" s="26">
        <f t="shared" si="13"/>
        <v>8703.4049576838916</v>
      </c>
      <c r="I102" s="26">
        <f t="shared" si="10"/>
        <v>1607.2671065768552</v>
      </c>
      <c r="J102" s="26">
        <f t="shared" si="8"/>
        <v>7768.4576817881343</v>
      </c>
      <c r="K102" s="26">
        <f t="shared" si="14"/>
        <v>16441.515055363401</v>
      </c>
      <c r="L102" s="27">
        <f t="shared" si="12"/>
        <v>1.8890899751651609</v>
      </c>
    </row>
    <row r="103" spans="1:12" x14ac:dyDescent="0.2">
      <c r="A103" s="19">
        <v>94</v>
      </c>
      <c r="B103" s="58">
        <v>0</v>
      </c>
      <c r="C103" s="11">
        <v>2</v>
      </c>
      <c r="D103" s="59">
        <v>11</v>
      </c>
      <c r="E103" s="24">
        <v>0</v>
      </c>
      <c r="F103" s="25">
        <f t="shared" si="9"/>
        <v>0</v>
      </c>
      <c r="G103" s="25">
        <f t="shared" si="7"/>
        <v>0</v>
      </c>
      <c r="H103" s="26">
        <f t="shared" si="13"/>
        <v>7096.1378511070361</v>
      </c>
      <c r="I103" s="26">
        <f t="shared" si="10"/>
        <v>0</v>
      </c>
      <c r="J103" s="26">
        <f t="shared" si="8"/>
        <v>7096.1378511070361</v>
      </c>
      <c r="K103" s="26">
        <f>K104+J103</f>
        <v>8673.057373575266</v>
      </c>
      <c r="L103" s="27">
        <f t="shared" si="12"/>
        <v>1.2222222222222221</v>
      </c>
    </row>
    <row r="104" spans="1:12" x14ac:dyDescent="0.2">
      <c r="A104" s="19" t="s">
        <v>21</v>
      </c>
      <c r="B104" s="11">
        <v>3</v>
      </c>
      <c r="C104" s="11">
        <v>15</v>
      </c>
      <c r="D104" s="11">
        <v>12</v>
      </c>
      <c r="E104" s="24"/>
      <c r="F104" s="25">
        <f>B104/((C104+D104)/2)</f>
        <v>0.22222222222222221</v>
      </c>
      <c r="G104" s="25">
        <v>1</v>
      </c>
      <c r="H104" s="26">
        <f t="shared" si="13"/>
        <v>7096.1378511070361</v>
      </c>
      <c r="I104" s="26">
        <f t="shared" si="10"/>
        <v>7096.1378511070361</v>
      </c>
      <c r="J104" s="26">
        <f>H104*F104</f>
        <v>1576.9195224682301</v>
      </c>
      <c r="K104" s="26">
        <f>J104</f>
        <v>1576.9195224682301</v>
      </c>
      <c r="L104" s="27">
        <f>K104/H104</f>
        <v>0.22222222222222221</v>
      </c>
    </row>
    <row r="105" spans="1:12" x14ac:dyDescent="0.2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2" customFormat="1" x14ac:dyDescent="0.2">
      <c r="A107" s="33" t="s">
        <v>24</v>
      </c>
      <c r="B107" s="16"/>
      <c r="C107" s="16"/>
      <c r="D107" s="16"/>
      <c r="E107" s="31"/>
      <c r="F107" s="31"/>
      <c r="G107" s="31"/>
      <c r="H107" s="30"/>
      <c r="I107" s="30"/>
      <c r="J107" s="30"/>
      <c r="K107" s="30"/>
      <c r="L107" s="31"/>
    </row>
    <row r="108" spans="1:12" s="32" customFormat="1" x14ac:dyDescent="0.2">
      <c r="A108" s="35" t="s">
        <v>11</v>
      </c>
      <c r="B108" s="12"/>
      <c r="C108" s="12"/>
      <c r="D108" s="12"/>
      <c r="H108" s="34"/>
      <c r="I108" s="34"/>
      <c r="J108" s="34"/>
      <c r="K108" s="34"/>
      <c r="L108" s="31"/>
    </row>
    <row r="109" spans="1:12" s="32" customFormat="1" x14ac:dyDescent="0.2">
      <c r="A109" s="33" t="s">
        <v>22</v>
      </c>
      <c r="B109" s="56"/>
      <c r="C109" s="56"/>
      <c r="D109" s="56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x14ac:dyDescent="0.2">
      <c r="A110" s="33" t="s">
        <v>12</v>
      </c>
      <c r="B110" s="56"/>
      <c r="C110" s="56"/>
      <c r="D110" s="56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x14ac:dyDescent="0.2">
      <c r="A111" s="33" t="s">
        <v>13</v>
      </c>
      <c r="B111" s="56"/>
      <c r="C111" s="56"/>
      <c r="D111" s="56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x14ac:dyDescent="0.2">
      <c r="A112" s="33" t="s">
        <v>14</v>
      </c>
      <c r="B112" s="56"/>
      <c r="C112" s="56"/>
      <c r="D112" s="56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x14ac:dyDescent="0.2">
      <c r="A113" s="33" t="s">
        <v>15</v>
      </c>
      <c r="B113" s="56"/>
      <c r="C113" s="56"/>
      <c r="D113" s="56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x14ac:dyDescent="0.2">
      <c r="A114" s="33" t="s">
        <v>16</v>
      </c>
      <c r="B114" s="56"/>
      <c r="C114" s="56"/>
      <c r="D114" s="5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17</v>
      </c>
      <c r="B115" s="56"/>
      <c r="C115" s="56"/>
      <c r="D115" s="5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23</v>
      </c>
      <c r="B116" s="56"/>
      <c r="C116" s="56"/>
      <c r="D116" s="5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18</v>
      </c>
      <c r="B117" s="56"/>
      <c r="C117" s="56"/>
      <c r="D117" s="5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19</v>
      </c>
      <c r="B118" s="56"/>
      <c r="C118" s="56"/>
      <c r="D118" s="5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0"/>
      <c r="B119" s="56"/>
      <c r="C119" s="56"/>
      <c r="D119" s="5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8" t="s">
        <v>53</v>
      </c>
      <c r="B120" s="16"/>
      <c r="C120" s="16"/>
      <c r="D120" s="16"/>
      <c r="E120" s="31"/>
      <c r="F120" s="31"/>
      <c r="G120" s="31"/>
      <c r="H120" s="30"/>
      <c r="I120" s="30"/>
      <c r="J120" s="30"/>
      <c r="K120" s="30"/>
      <c r="L120" s="31"/>
    </row>
    <row r="121" spans="1:12" s="32" customFormat="1" x14ac:dyDescent="0.2">
      <c r="A121" s="34"/>
      <c r="B121" s="12"/>
      <c r="C121" s="12"/>
      <c r="D121" s="12"/>
      <c r="H121" s="34"/>
      <c r="I121" s="34"/>
      <c r="J121" s="34"/>
      <c r="K121" s="34"/>
      <c r="L121" s="31"/>
    </row>
    <row r="122" spans="1:12" s="32" customFormat="1" x14ac:dyDescent="0.2">
      <c r="A122" s="34"/>
      <c r="B122" s="12"/>
      <c r="C122" s="12"/>
      <c r="D122" s="12"/>
      <c r="H122" s="34"/>
      <c r="I122" s="34"/>
      <c r="J122" s="34"/>
      <c r="K122" s="34"/>
      <c r="L122" s="31"/>
    </row>
    <row r="123" spans="1:12" s="32" customFormat="1" x14ac:dyDescent="0.2">
      <c r="A123" s="34"/>
      <c r="B123" s="12"/>
      <c r="C123" s="12"/>
      <c r="D123" s="12"/>
      <c r="H123" s="34"/>
      <c r="I123" s="34"/>
      <c r="J123" s="34"/>
      <c r="K123" s="34"/>
      <c r="L123" s="31"/>
    </row>
    <row r="124" spans="1:12" s="32" customFormat="1" x14ac:dyDescent="0.2">
      <c r="A124" s="34"/>
      <c r="B124" s="12"/>
      <c r="C124" s="12"/>
      <c r="D124" s="12"/>
      <c r="H124" s="34"/>
      <c r="I124" s="34"/>
      <c r="J124" s="34"/>
      <c r="K124" s="34"/>
      <c r="L124" s="31"/>
    </row>
    <row r="125" spans="1:12" s="32" customFormat="1" x14ac:dyDescent="0.2">
      <c r="A125" s="34"/>
      <c r="B125" s="12"/>
      <c r="C125" s="12"/>
      <c r="D125" s="12"/>
      <c r="H125" s="34"/>
      <c r="I125" s="34"/>
      <c r="J125" s="34"/>
      <c r="K125" s="34"/>
      <c r="L125" s="31"/>
    </row>
    <row r="126" spans="1:12" s="32" customFormat="1" x14ac:dyDescent="0.2">
      <c r="A126" s="34"/>
      <c r="B126" s="12"/>
      <c r="C126" s="12"/>
      <c r="D126" s="12"/>
      <c r="H126" s="34"/>
      <c r="I126" s="34"/>
      <c r="J126" s="34"/>
      <c r="K126" s="34"/>
      <c r="L126" s="31"/>
    </row>
    <row r="127" spans="1:12" s="32" customFormat="1" x14ac:dyDescent="0.2">
      <c r="A127" s="34"/>
      <c r="B127" s="12"/>
      <c r="C127" s="12"/>
      <c r="D127" s="12"/>
      <c r="H127" s="34"/>
      <c r="I127" s="34"/>
      <c r="J127" s="34"/>
      <c r="K127" s="34"/>
      <c r="L127" s="31"/>
    </row>
    <row r="128" spans="1:12" s="32" customFormat="1" x14ac:dyDescent="0.2">
      <c r="A128" s="34"/>
      <c r="B128" s="12"/>
      <c r="C128" s="12"/>
      <c r="D128" s="12"/>
      <c r="H128" s="34"/>
      <c r="I128" s="34"/>
      <c r="J128" s="34"/>
      <c r="K128" s="34"/>
      <c r="L128" s="31"/>
    </row>
    <row r="129" spans="1:12" s="32" customFormat="1" x14ac:dyDescent="0.2">
      <c r="A129" s="34"/>
      <c r="B129" s="12"/>
      <c r="C129" s="12"/>
      <c r="D129" s="12"/>
      <c r="H129" s="34"/>
      <c r="I129" s="34"/>
      <c r="J129" s="34"/>
      <c r="K129" s="34"/>
      <c r="L129" s="31"/>
    </row>
    <row r="130" spans="1:12" s="32" customFormat="1" x14ac:dyDescent="0.2">
      <c r="A130" s="34"/>
      <c r="B130" s="12"/>
      <c r="C130" s="12"/>
      <c r="D130" s="12"/>
      <c r="H130" s="34"/>
      <c r="I130" s="34"/>
      <c r="J130" s="34"/>
      <c r="K130" s="34"/>
      <c r="L130" s="31"/>
    </row>
    <row r="131" spans="1:12" s="32" customFormat="1" x14ac:dyDescent="0.2">
      <c r="A131" s="34"/>
      <c r="B131" s="12"/>
      <c r="C131" s="12"/>
      <c r="D131" s="12"/>
      <c r="H131" s="34"/>
      <c r="I131" s="34"/>
      <c r="J131" s="34"/>
      <c r="K131" s="34"/>
      <c r="L131" s="31"/>
    </row>
    <row r="132" spans="1:12" s="32" customFormat="1" x14ac:dyDescent="0.2">
      <c r="A132" s="34"/>
      <c r="B132" s="12"/>
      <c r="C132" s="12"/>
      <c r="D132" s="12"/>
      <c r="H132" s="34"/>
      <c r="I132" s="34"/>
      <c r="J132" s="34"/>
      <c r="K132" s="34"/>
      <c r="L132" s="31"/>
    </row>
    <row r="133" spans="1:12" s="32" customFormat="1" x14ac:dyDescent="0.2">
      <c r="A133" s="34"/>
      <c r="B133" s="12"/>
      <c r="C133" s="12"/>
      <c r="D133" s="12"/>
      <c r="H133" s="34"/>
      <c r="I133" s="34"/>
      <c r="J133" s="34"/>
      <c r="K133" s="34"/>
      <c r="L133" s="31"/>
    </row>
    <row r="134" spans="1:12" s="32" customFormat="1" x14ac:dyDescent="0.2">
      <c r="A134" s="34"/>
      <c r="B134" s="12"/>
      <c r="C134" s="12"/>
      <c r="D134" s="12"/>
      <c r="H134" s="34"/>
      <c r="I134" s="34"/>
      <c r="J134" s="34"/>
      <c r="K134" s="34"/>
      <c r="L134" s="31"/>
    </row>
    <row r="135" spans="1:12" s="32" customFormat="1" x14ac:dyDescent="0.2">
      <c r="A135" s="34"/>
      <c r="B135" s="12"/>
      <c r="C135" s="12"/>
      <c r="D135" s="12"/>
      <c r="H135" s="34"/>
      <c r="I135" s="34"/>
      <c r="J135" s="34"/>
      <c r="K135" s="34"/>
      <c r="L135" s="31"/>
    </row>
    <row r="136" spans="1:12" s="32" customFormat="1" x14ac:dyDescent="0.2">
      <c r="A136" s="34"/>
      <c r="B136" s="12"/>
      <c r="C136" s="12"/>
      <c r="D136" s="12"/>
      <c r="H136" s="34"/>
      <c r="I136" s="34"/>
      <c r="J136" s="34"/>
      <c r="K136" s="34"/>
      <c r="L136" s="31"/>
    </row>
    <row r="137" spans="1:12" s="32" customFormat="1" x14ac:dyDescent="0.2">
      <c r="A137" s="34"/>
      <c r="B137" s="12"/>
      <c r="C137" s="12"/>
      <c r="D137" s="12"/>
      <c r="H137" s="34"/>
      <c r="I137" s="34"/>
      <c r="J137" s="34"/>
      <c r="K137" s="34"/>
      <c r="L137" s="31"/>
    </row>
    <row r="138" spans="1:12" s="32" customFormat="1" x14ac:dyDescent="0.2">
      <c r="A138" s="34"/>
      <c r="B138" s="12"/>
      <c r="C138" s="12"/>
      <c r="D138" s="12"/>
      <c r="H138" s="34"/>
      <c r="I138" s="34"/>
      <c r="J138" s="34"/>
      <c r="K138" s="34"/>
      <c r="L138" s="31"/>
    </row>
    <row r="139" spans="1:12" s="32" customFormat="1" x14ac:dyDescent="0.2">
      <c r="A139" s="34"/>
      <c r="B139" s="12"/>
      <c r="C139" s="12"/>
      <c r="D139" s="12"/>
      <c r="H139" s="34"/>
      <c r="I139" s="34"/>
      <c r="J139" s="34"/>
      <c r="K139" s="34"/>
      <c r="L139" s="31"/>
    </row>
    <row r="140" spans="1:12" s="32" customFormat="1" x14ac:dyDescent="0.2">
      <c r="A140" s="34"/>
      <c r="B140" s="12"/>
      <c r="C140" s="12"/>
      <c r="D140" s="12"/>
      <c r="H140" s="34"/>
      <c r="I140" s="34"/>
      <c r="J140" s="34"/>
      <c r="K140" s="34"/>
      <c r="L140" s="31"/>
    </row>
    <row r="141" spans="1:12" s="32" customFormat="1" x14ac:dyDescent="0.2">
      <c r="A141" s="34"/>
      <c r="B141" s="12"/>
      <c r="C141" s="12"/>
      <c r="D141" s="12"/>
      <c r="H141" s="34"/>
      <c r="I141" s="34"/>
      <c r="J141" s="34"/>
      <c r="K141" s="34"/>
      <c r="L141" s="31"/>
    </row>
    <row r="142" spans="1:12" s="32" customFormat="1" x14ac:dyDescent="0.2">
      <c r="A142" s="34"/>
      <c r="B142" s="12"/>
      <c r="C142" s="12"/>
      <c r="D142" s="12"/>
      <c r="H142" s="34"/>
      <c r="I142" s="34"/>
      <c r="J142" s="34"/>
      <c r="K142" s="34"/>
      <c r="L142" s="31"/>
    </row>
    <row r="143" spans="1:12" s="32" customFormat="1" x14ac:dyDescent="0.2">
      <c r="A143" s="34"/>
      <c r="B143" s="12"/>
      <c r="C143" s="12"/>
      <c r="D143" s="12"/>
      <c r="H143" s="34"/>
      <c r="I143" s="34"/>
      <c r="J143" s="34"/>
      <c r="K143" s="34"/>
      <c r="L143" s="31"/>
    </row>
    <row r="144" spans="1:12" s="32" customFormat="1" x14ac:dyDescent="0.2">
      <c r="A144" s="34"/>
      <c r="B144" s="12"/>
      <c r="C144" s="12"/>
      <c r="D144" s="12"/>
      <c r="H144" s="34"/>
      <c r="I144" s="34"/>
      <c r="J144" s="34"/>
      <c r="K144" s="34"/>
      <c r="L144" s="31"/>
    </row>
    <row r="145" spans="1:12" s="32" customFormat="1" x14ac:dyDescent="0.2">
      <c r="A145" s="34"/>
      <c r="B145" s="12"/>
      <c r="C145" s="12"/>
      <c r="D145" s="12"/>
      <c r="H145" s="34"/>
      <c r="I145" s="34"/>
      <c r="J145" s="34"/>
      <c r="K145" s="34"/>
      <c r="L145" s="31"/>
    </row>
    <row r="146" spans="1:12" s="32" customFormat="1" x14ac:dyDescent="0.2">
      <c r="A146" s="34"/>
      <c r="B146" s="12"/>
      <c r="C146" s="12"/>
      <c r="D146" s="12"/>
      <c r="H146" s="34"/>
      <c r="I146" s="34"/>
      <c r="J146" s="34"/>
      <c r="K146" s="34"/>
      <c r="L146" s="31"/>
    </row>
    <row r="147" spans="1:12" s="32" customFormat="1" x14ac:dyDescent="0.2">
      <c r="A147" s="34"/>
      <c r="B147" s="12"/>
      <c r="C147" s="12"/>
      <c r="D147" s="12"/>
      <c r="H147" s="34"/>
      <c r="I147" s="34"/>
      <c r="J147" s="34"/>
      <c r="K147" s="34"/>
      <c r="L147" s="31"/>
    </row>
    <row r="148" spans="1:12" s="32" customFormat="1" x14ac:dyDescent="0.2">
      <c r="A148" s="34"/>
      <c r="B148" s="12"/>
      <c r="C148" s="12"/>
      <c r="D148" s="12"/>
      <c r="H148" s="34"/>
      <c r="I148" s="34"/>
      <c r="J148" s="34"/>
      <c r="K148" s="34"/>
      <c r="L148" s="31"/>
    </row>
    <row r="149" spans="1:12" s="32" customFormat="1" x14ac:dyDescent="0.2">
      <c r="A149" s="34"/>
      <c r="B149" s="12"/>
      <c r="C149" s="12"/>
      <c r="D149" s="12"/>
      <c r="H149" s="34"/>
      <c r="I149" s="34"/>
      <c r="J149" s="34"/>
      <c r="K149" s="34"/>
      <c r="L149" s="31"/>
    </row>
    <row r="150" spans="1:12" s="32" customFormat="1" x14ac:dyDescent="0.2">
      <c r="A150" s="34"/>
      <c r="B150" s="12"/>
      <c r="C150" s="12"/>
      <c r="D150" s="12"/>
      <c r="H150" s="34"/>
      <c r="I150" s="34"/>
      <c r="J150" s="34"/>
      <c r="K150" s="34"/>
      <c r="L150" s="31"/>
    </row>
    <row r="151" spans="1:12" s="32" customFormat="1" x14ac:dyDescent="0.2">
      <c r="A151" s="34"/>
      <c r="B151" s="12"/>
      <c r="C151" s="12"/>
      <c r="D151" s="12"/>
      <c r="H151" s="34"/>
      <c r="I151" s="34"/>
      <c r="J151" s="34"/>
      <c r="K151" s="34"/>
      <c r="L151" s="31"/>
    </row>
    <row r="152" spans="1:12" s="32" customFormat="1" x14ac:dyDescent="0.2">
      <c r="A152" s="34"/>
      <c r="B152" s="12"/>
      <c r="C152" s="12"/>
      <c r="D152" s="12"/>
      <c r="H152" s="34"/>
      <c r="I152" s="34"/>
      <c r="J152" s="34"/>
      <c r="K152" s="34"/>
      <c r="L152" s="31"/>
    </row>
    <row r="153" spans="1:12" s="32" customFormat="1" x14ac:dyDescent="0.2">
      <c r="A153" s="34"/>
      <c r="B153" s="12"/>
      <c r="C153" s="12"/>
      <c r="D153" s="12"/>
      <c r="H153" s="34"/>
      <c r="I153" s="34"/>
      <c r="J153" s="34"/>
      <c r="K153" s="34"/>
      <c r="L153" s="31"/>
    </row>
    <row r="154" spans="1:12" s="32" customFormat="1" x14ac:dyDescent="0.2">
      <c r="A154" s="34"/>
      <c r="B154" s="12"/>
      <c r="C154" s="12"/>
      <c r="D154" s="12"/>
      <c r="H154" s="34"/>
      <c r="I154" s="34"/>
      <c r="J154" s="34"/>
      <c r="K154" s="34"/>
      <c r="L154" s="31"/>
    </row>
    <row r="155" spans="1:12" s="32" customFormat="1" x14ac:dyDescent="0.2">
      <c r="A155" s="34"/>
      <c r="B155" s="12"/>
      <c r="C155" s="12"/>
      <c r="D155" s="12"/>
      <c r="H155" s="34"/>
      <c r="I155" s="34"/>
      <c r="J155" s="34"/>
      <c r="K155" s="34"/>
      <c r="L155" s="31"/>
    </row>
    <row r="156" spans="1:12" s="32" customFormat="1" x14ac:dyDescent="0.2">
      <c r="A156" s="34"/>
      <c r="B156" s="12"/>
      <c r="C156" s="12"/>
      <c r="D156" s="12"/>
      <c r="H156" s="34"/>
      <c r="I156" s="34"/>
      <c r="J156" s="34"/>
      <c r="K156" s="34"/>
      <c r="L156" s="31"/>
    </row>
    <row r="157" spans="1:12" s="32" customFormat="1" x14ac:dyDescent="0.2">
      <c r="A157" s="34"/>
      <c r="B157" s="12"/>
      <c r="C157" s="12"/>
      <c r="D157" s="12"/>
      <c r="H157" s="34"/>
      <c r="I157" s="34"/>
      <c r="J157" s="34"/>
      <c r="K157" s="34"/>
      <c r="L157" s="31"/>
    </row>
    <row r="158" spans="1:12" s="32" customFormat="1" x14ac:dyDescent="0.2">
      <c r="A158" s="34"/>
      <c r="B158" s="12"/>
      <c r="C158" s="12"/>
      <c r="D158" s="12"/>
      <c r="H158" s="34"/>
      <c r="I158" s="34"/>
      <c r="J158" s="34"/>
      <c r="K158" s="34"/>
      <c r="L158" s="31"/>
    </row>
    <row r="159" spans="1:12" s="32" customFormat="1" x14ac:dyDescent="0.2">
      <c r="A159" s="34"/>
      <c r="B159" s="12"/>
      <c r="C159" s="12"/>
      <c r="D159" s="12"/>
      <c r="H159" s="34"/>
      <c r="I159" s="34"/>
      <c r="J159" s="34"/>
      <c r="K159" s="34"/>
      <c r="L159" s="31"/>
    </row>
    <row r="160" spans="1:12" s="32" customFormat="1" x14ac:dyDescent="0.2">
      <c r="A160" s="34"/>
      <c r="B160" s="12"/>
      <c r="C160" s="12"/>
      <c r="D160" s="12"/>
      <c r="H160" s="34"/>
      <c r="I160" s="34"/>
      <c r="J160" s="34"/>
      <c r="K160" s="34"/>
      <c r="L160" s="31"/>
    </row>
    <row r="161" spans="1:12" s="32" customFormat="1" x14ac:dyDescent="0.2">
      <c r="A161" s="34"/>
      <c r="B161" s="12"/>
      <c r="C161" s="12"/>
      <c r="D161" s="12"/>
      <c r="H161" s="34"/>
      <c r="I161" s="34"/>
      <c r="J161" s="34"/>
      <c r="K161" s="34"/>
      <c r="L161" s="31"/>
    </row>
    <row r="162" spans="1:12" s="32" customFormat="1" x14ac:dyDescent="0.2">
      <c r="A162" s="34"/>
      <c r="B162" s="12"/>
      <c r="C162" s="12"/>
      <c r="D162" s="12"/>
      <c r="H162" s="34"/>
      <c r="I162" s="34"/>
      <c r="J162" s="34"/>
      <c r="K162" s="34"/>
      <c r="L162" s="31"/>
    </row>
    <row r="163" spans="1:12" s="32" customFormat="1" x14ac:dyDescent="0.2">
      <c r="A163" s="34"/>
      <c r="B163" s="12"/>
      <c r="C163" s="12"/>
      <c r="D163" s="12"/>
      <c r="H163" s="34"/>
      <c r="I163" s="34"/>
      <c r="J163" s="34"/>
      <c r="K163" s="34"/>
      <c r="L163" s="31"/>
    </row>
    <row r="164" spans="1:12" s="32" customFormat="1" x14ac:dyDescent="0.2">
      <c r="A164" s="34"/>
      <c r="B164" s="12"/>
      <c r="C164" s="12"/>
      <c r="D164" s="12"/>
      <c r="H164" s="34"/>
      <c r="I164" s="34"/>
      <c r="J164" s="34"/>
      <c r="K164" s="34"/>
      <c r="L164" s="31"/>
    </row>
    <row r="165" spans="1:12" s="32" customFormat="1" x14ac:dyDescent="0.2">
      <c r="A165" s="34"/>
      <c r="B165" s="12"/>
      <c r="C165" s="12"/>
      <c r="D165" s="12"/>
      <c r="H165" s="34"/>
      <c r="I165" s="34"/>
      <c r="J165" s="34"/>
      <c r="K165" s="34"/>
      <c r="L165" s="31"/>
    </row>
    <row r="166" spans="1:12" s="32" customFormat="1" x14ac:dyDescent="0.2">
      <c r="A166" s="34"/>
      <c r="B166" s="12"/>
      <c r="C166" s="12"/>
      <c r="D166" s="12"/>
      <c r="H166" s="34"/>
      <c r="I166" s="34"/>
      <c r="J166" s="34"/>
      <c r="K166" s="34"/>
      <c r="L166" s="31"/>
    </row>
    <row r="167" spans="1:12" s="32" customFormat="1" x14ac:dyDescent="0.2">
      <c r="A167" s="34"/>
      <c r="B167" s="12"/>
      <c r="C167" s="12"/>
      <c r="D167" s="12"/>
      <c r="H167" s="34"/>
      <c r="I167" s="34"/>
      <c r="J167" s="34"/>
      <c r="K167" s="34"/>
      <c r="L167" s="31"/>
    </row>
    <row r="168" spans="1:12" s="32" customFormat="1" x14ac:dyDescent="0.2">
      <c r="A168" s="34"/>
      <c r="B168" s="12"/>
      <c r="C168" s="12"/>
      <c r="D168" s="12"/>
      <c r="H168" s="34"/>
      <c r="I168" s="34"/>
      <c r="J168" s="34"/>
      <c r="K168" s="34"/>
      <c r="L168" s="31"/>
    </row>
    <row r="169" spans="1:12" s="32" customFormat="1" x14ac:dyDescent="0.2">
      <c r="A169" s="34"/>
      <c r="B169" s="12"/>
      <c r="C169" s="12"/>
      <c r="D169" s="12"/>
      <c r="H169" s="34"/>
      <c r="I169" s="34"/>
      <c r="J169" s="34"/>
      <c r="K169" s="34"/>
      <c r="L169" s="31"/>
    </row>
    <row r="170" spans="1:12" s="32" customFormat="1" x14ac:dyDescent="0.2">
      <c r="A170" s="34"/>
      <c r="B170" s="12"/>
      <c r="C170" s="12"/>
      <c r="D170" s="12"/>
      <c r="H170" s="34"/>
      <c r="I170" s="34"/>
      <c r="J170" s="34"/>
      <c r="K170" s="34"/>
      <c r="L170" s="31"/>
    </row>
    <row r="171" spans="1:12" s="32" customFormat="1" x14ac:dyDescent="0.2">
      <c r="A171" s="34"/>
      <c r="B171" s="12"/>
      <c r="C171" s="12"/>
      <c r="D171" s="12"/>
      <c r="H171" s="34"/>
      <c r="I171" s="34"/>
      <c r="J171" s="34"/>
      <c r="K171" s="34"/>
      <c r="L171" s="31"/>
    </row>
    <row r="172" spans="1:12" s="32" customFormat="1" x14ac:dyDescent="0.2">
      <c r="A172" s="34"/>
      <c r="B172" s="12"/>
      <c r="C172" s="12"/>
      <c r="D172" s="12"/>
      <c r="H172" s="34"/>
      <c r="I172" s="34"/>
      <c r="J172" s="34"/>
      <c r="K172" s="34"/>
      <c r="L172" s="31"/>
    </row>
    <row r="173" spans="1:12" s="32" customFormat="1" x14ac:dyDescent="0.2">
      <c r="A173" s="34"/>
      <c r="B173" s="12"/>
      <c r="C173" s="12"/>
      <c r="D173" s="12"/>
      <c r="H173" s="34"/>
      <c r="I173" s="34"/>
      <c r="J173" s="34"/>
      <c r="K173" s="34"/>
      <c r="L173" s="31"/>
    </row>
    <row r="174" spans="1:12" s="32" customFormat="1" x14ac:dyDescent="0.2">
      <c r="A174" s="34"/>
      <c r="B174" s="12"/>
      <c r="C174" s="12"/>
      <c r="D174" s="12"/>
      <c r="H174" s="34"/>
      <c r="I174" s="34"/>
      <c r="J174" s="34"/>
      <c r="K174" s="34"/>
      <c r="L174" s="31"/>
    </row>
    <row r="175" spans="1:12" s="32" customFormat="1" x14ac:dyDescent="0.2">
      <c r="A175" s="34"/>
      <c r="B175" s="12"/>
      <c r="C175" s="12"/>
      <c r="D175" s="12"/>
      <c r="H175" s="34"/>
      <c r="I175" s="34"/>
      <c r="J175" s="34"/>
      <c r="K175" s="34"/>
      <c r="L175" s="31"/>
    </row>
    <row r="176" spans="1:12" s="32" customFormat="1" x14ac:dyDescent="0.2">
      <c r="A176" s="34"/>
      <c r="B176" s="12"/>
      <c r="C176" s="12"/>
      <c r="D176" s="12"/>
      <c r="H176" s="34"/>
      <c r="I176" s="34"/>
      <c r="J176" s="34"/>
      <c r="K176" s="34"/>
      <c r="L176" s="31"/>
    </row>
    <row r="177" spans="1:12" s="32" customFormat="1" x14ac:dyDescent="0.2">
      <c r="A177" s="34"/>
      <c r="B177" s="12"/>
      <c r="C177" s="12"/>
      <c r="D177" s="12"/>
      <c r="H177" s="34"/>
      <c r="I177" s="34"/>
      <c r="J177" s="34"/>
      <c r="K177" s="34"/>
      <c r="L177" s="31"/>
    </row>
    <row r="178" spans="1:12" s="32" customFormat="1" x14ac:dyDescent="0.2">
      <c r="A178" s="34"/>
      <c r="B178" s="12"/>
      <c r="C178" s="12"/>
      <c r="D178" s="12"/>
      <c r="H178" s="34"/>
      <c r="I178" s="34"/>
      <c r="J178" s="34"/>
      <c r="K178" s="34"/>
      <c r="L178" s="31"/>
    </row>
    <row r="179" spans="1:12" s="32" customFormat="1" x14ac:dyDescent="0.2">
      <c r="A179" s="34"/>
      <c r="B179" s="12"/>
      <c r="C179" s="12"/>
      <c r="D179" s="12"/>
      <c r="H179" s="34"/>
      <c r="I179" s="34"/>
      <c r="J179" s="34"/>
      <c r="K179" s="34"/>
      <c r="L179" s="31"/>
    </row>
    <row r="180" spans="1:12" s="32" customFormat="1" x14ac:dyDescent="0.2">
      <c r="A180" s="34"/>
      <c r="B180" s="12"/>
      <c r="C180" s="12"/>
      <c r="D180" s="12"/>
      <c r="H180" s="34"/>
      <c r="I180" s="34"/>
      <c r="J180" s="34"/>
      <c r="K180" s="34"/>
      <c r="L180" s="31"/>
    </row>
    <row r="181" spans="1:12" s="32" customFormat="1" x14ac:dyDescent="0.2">
      <c r="A181" s="34"/>
      <c r="B181" s="12"/>
      <c r="C181" s="12"/>
      <c r="D181" s="12"/>
      <c r="H181" s="34"/>
      <c r="I181" s="34"/>
      <c r="J181" s="34"/>
      <c r="K181" s="34"/>
      <c r="L181" s="31"/>
    </row>
    <row r="182" spans="1:12" s="32" customFormat="1" x14ac:dyDescent="0.2">
      <c r="A182" s="34"/>
      <c r="B182" s="12"/>
      <c r="C182" s="12"/>
      <c r="D182" s="12"/>
      <c r="H182" s="34"/>
      <c r="I182" s="34"/>
      <c r="J182" s="34"/>
      <c r="K182" s="34"/>
      <c r="L182" s="31"/>
    </row>
    <row r="183" spans="1:12" s="32" customFormat="1" x14ac:dyDescent="0.2">
      <c r="A183" s="34"/>
      <c r="B183" s="12"/>
      <c r="C183" s="12"/>
      <c r="D183" s="12"/>
      <c r="H183" s="34"/>
      <c r="I183" s="34"/>
      <c r="J183" s="34"/>
      <c r="K183" s="34"/>
      <c r="L183" s="31"/>
    </row>
    <row r="184" spans="1:12" s="32" customFormat="1" x14ac:dyDescent="0.2">
      <c r="A184" s="34"/>
      <c r="B184" s="12"/>
      <c r="C184" s="12"/>
      <c r="D184" s="12"/>
      <c r="H184" s="34"/>
      <c r="I184" s="34"/>
      <c r="J184" s="34"/>
      <c r="K184" s="34"/>
      <c r="L184" s="31"/>
    </row>
    <row r="185" spans="1:12" s="32" customFormat="1" x14ac:dyDescent="0.2">
      <c r="A185" s="34"/>
      <c r="B185" s="12"/>
      <c r="C185" s="12"/>
      <c r="D185" s="12"/>
      <c r="H185" s="34"/>
      <c r="I185" s="34"/>
      <c r="J185" s="34"/>
      <c r="K185" s="34"/>
      <c r="L185" s="31"/>
    </row>
    <row r="186" spans="1:12" s="32" customFormat="1" x14ac:dyDescent="0.2">
      <c r="A186" s="34"/>
      <c r="B186" s="12"/>
      <c r="C186" s="12"/>
      <c r="D186" s="12"/>
      <c r="H186" s="34"/>
      <c r="I186" s="34"/>
      <c r="J186" s="34"/>
      <c r="K186" s="34"/>
      <c r="L186" s="31"/>
    </row>
    <row r="187" spans="1:12" s="32" customFormat="1" x14ac:dyDescent="0.2">
      <c r="A187" s="34"/>
      <c r="B187" s="12"/>
      <c r="C187" s="12"/>
      <c r="D187" s="12"/>
      <c r="H187" s="34"/>
      <c r="I187" s="34"/>
      <c r="J187" s="34"/>
      <c r="K187" s="34"/>
      <c r="L187" s="31"/>
    </row>
    <row r="188" spans="1:12" s="32" customFormat="1" x14ac:dyDescent="0.2">
      <c r="A188" s="34"/>
      <c r="B188" s="12"/>
      <c r="C188" s="12"/>
      <c r="D188" s="12"/>
      <c r="H188" s="34"/>
      <c r="I188" s="34"/>
      <c r="J188" s="34"/>
      <c r="K188" s="34"/>
      <c r="L188" s="31"/>
    </row>
    <row r="189" spans="1:12" s="32" customFormat="1" x14ac:dyDescent="0.2">
      <c r="A189" s="34"/>
      <c r="B189" s="12"/>
      <c r="C189" s="12"/>
      <c r="D189" s="12"/>
      <c r="H189" s="34"/>
      <c r="I189" s="34"/>
      <c r="J189" s="34"/>
      <c r="K189" s="34"/>
      <c r="L189" s="31"/>
    </row>
    <row r="190" spans="1:12" s="32" customFormat="1" x14ac:dyDescent="0.2">
      <c r="A190" s="34"/>
      <c r="B190" s="12"/>
      <c r="C190" s="12"/>
      <c r="D190" s="12"/>
      <c r="H190" s="34"/>
      <c r="I190" s="34"/>
      <c r="J190" s="34"/>
      <c r="K190" s="34"/>
      <c r="L190" s="31"/>
    </row>
    <row r="191" spans="1:12" s="32" customFormat="1" x14ac:dyDescent="0.2">
      <c r="A191" s="34"/>
      <c r="B191" s="12"/>
      <c r="C191" s="12"/>
      <c r="D191" s="12"/>
      <c r="H191" s="34"/>
      <c r="I191" s="34"/>
      <c r="J191" s="34"/>
      <c r="K191" s="34"/>
      <c r="L191" s="31"/>
    </row>
    <row r="192" spans="1:12" s="32" customFormat="1" x14ac:dyDescent="0.2">
      <c r="A192" s="34"/>
      <c r="B192" s="12"/>
      <c r="C192" s="12"/>
      <c r="D192" s="12"/>
      <c r="H192" s="34"/>
      <c r="I192" s="34"/>
      <c r="J192" s="34"/>
      <c r="K192" s="34"/>
      <c r="L192" s="31"/>
    </row>
    <row r="193" spans="12:12" x14ac:dyDescent="0.2">
      <c r="L193" s="17"/>
    </row>
    <row r="194" spans="12:12" x14ac:dyDescent="0.2">
      <c r="L194" s="17"/>
    </row>
    <row r="195" spans="12:12" x14ac:dyDescent="0.2">
      <c r="L195" s="17"/>
    </row>
    <row r="196" spans="12:12" x14ac:dyDescent="0.2">
      <c r="L196" s="17"/>
    </row>
    <row r="197" spans="12:12" x14ac:dyDescent="0.2">
      <c r="L197" s="17"/>
    </row>
    <row r="198" spans="12:12" x14ac:dyDescent="0.2">
      <c r="L198" s="17"/>
    </row>
    <row r="199" spans="12:12" x14ac:dyDescent="0.2">
      <c r="L199" s="17"/>
    </row>
    <row r="200" spans="12:12" x14ac:dyDescent="0.2">
      <c r="L200" s="17"/>
    </row>
    <row r="201" spans="12:12" x14ac:dyDescent="0.2">
      <c r="L201" s="17"/>
    </row>
    <row r="202" spans="12:12" x14ac:dyDescent="0.2">
      <c r="L202" s="17"/>
    </row>
    <row r="203" spans="12:12" x14ac:dyDescent="0.2">
      <c r="L203" s="17"/>
    </row>
    <row r="204" spans="12:12" x14ac:dyDescent="0.2">
      <c r="L204" s="17"/>
    </row>
    <row r="205" spans="12:12" x14ac:dyDescent="0.2">
      <c r="L205" s="17"/>
    </row>
    <row r="206" spans="12:12" x14ac:dyDescent="0.2">
      <c r="L206" s="17"/>
    </row>
    <row r="207" spans="12:12" x14ac:dyDescent="0.2">
      <c r="L207" s="17"/>
    </row>
    <row r="208" spans="12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25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2" customFormat="1" ht="14.25" x14ac:dyDescent="0.2">
      <c r="A6" s="39" t="s">
        <v>0</v>
      </c>
      <c r="B6" s="40" t="s">
        <v>1</v>
      </c>
      <c r="C6" s="81" t="s">
        <v>2</v>
      </c>
      <c r="D6" s="81"/>
      <c r="E6" s="51" t="s">
        <v>3</v>
      </c>
      <c r="F6" s="51" t="s">
        <v>4</v>
      </c>
      <c r="G6" s="51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51" t="s">
        <v>10</v>
      </c>
    </row>
    <row r="7" spans="1:13" s="42" customFormat="1" x14ac:dyDescent="0.2">
      <c r="A7" s="43"/>
      <c r="B7" s="44"/>
      <c r="C7" s="45">
        <v>41640</v>
      </c>
      <c r="D7" s="46">
        <v>42005</v>
      </c>
      <c r="E7" s="47"/>
      <c r="F7" s="47"/>
      <c r="G7" s="47"/>
      <c r="H7" s="48"/>
      <c r="I7" s="48"/>
      <c r="J7" s="48"/>
      <c r="K7" s="48"/>
      <c r="L7" s="47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60">
        <v>2</v>
      </c>
      <c r="C9" s="11">
        <v>1001</v>
      </c>
      <c r="D9" s="11">
        <v>988</v>
      </c>
      <c r="E9" s="20">
        <v>3.2899999999999999E-2</v>
      </c>
      <c r="F9" s="21">
        <f>B9/((C9+D9)/2)</f>
        <v>2.0110608345902461E-3</v>
      </c>
      <c r="G9" s="21">
        <f t="shared" ref="G9:G72" si="0">F9/((1+(1-E9)*F9))</f>
        <v>2.007157120861568E-3</v>
      </c>
      <c r="H9" s="16">
        <v>100000</v>
      </c>
      <c r="I9" s="16">
        <f>H9*G9</f>
        <v>200.7157120861568</v>
      </c>
      <c r="J9" s="16">
        <f t="shared" ref="J9:J72" si="1">H10+I9*E9</f>
        <v>99805.887834841487</v>
      </c>
      <c r="K9" s="16">
        <f>K10+J9</f>
        <v>7991867.775129186</v>
      </c>
      <c r="L9" s="22">
        <f>K9/H9</f>
        <v>79.918677751291867</v>
      </c>
    </row>
    <row r="10" spans="1:13" ht="15" x14ac:dyDescent="0.25">
      <c r="A10" s="19">
        <v>1</v>
      </c>
      <c r="B10" s="1">
        <v>0</v>
      </c>
      <c r="C10" s="11">
        <v>1041</v>
      </c>
      <c r="D10" s="11">
        <v>1000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99799.284287913848</v>
      </c>
      <c r="I10" s="16">
        <f t="shared" ref="I10:I73" si="3">H10*G10</f>
        <v>0</v>
      </c>
      <c r="J10" s="16">
        <f t="shared" si="1"/>
        <v>99799.284287913848</v>
      </c>
      <c r="K10" s="16">
        <f t="shared" ref="K10:K73" si="4">K11+J10</f>
        <v>7892061.8872943446</v>
      </c>
      <c r="L10" s="23">
        <f t="shared" ref="L10:L73" si="5">K10/H10</f>
        <v>79.079343540443702</v>
      </c>
    </row>
    <row r="11" spans="1:13" ht="15" x14ac:dyDescent="0.25">
      <c r="A11" s="19">
        <v>2</v>
      </c>
      <c r="B11" s="1">
        <v>0</v>
      </c>
      <c r="C11" s="11">
        <v>1123</v>
      </c>
      <c r="D11" s="11">
        <v>1015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99799.284287913848</v>
      </c>
      <c r="I11" s="16">
        <f t="shared" si="3"/>
        <v>0</v>
      </c>
      <c r="J11" s="16">
        <f t="shared" si="1"/>
        <v>99799.284287913848</v>
      </c>
      <c r="K11" s="16">
        <f t="shared" si="4"/>
        <v>7792262.6030064309</v>
      </c>
      <c r="L11" s="23">
        <f t="shared" si="5"/>
        <v>78.079343540443702</v>
      </c>
    </row>
    <row r="12" spans="1:13" ht="15" x14ac:dyDescent="0.25">
      <c r="A12" s="19">
        <v>3</v>
      </c>
      <c r="B12" s="1">
        <v>0</v>
      </c>
      <c r="C12" s="11">
        <v>1111</v>
      </c>
      <c r="D12" s="11">
        <v>1107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99799.284287913848</v>
      </c>
      <c r="I12" s="16">
        <f t="shared" si="3"/>
        <v>0</v>
      </c>
      <c r="J12" s="16">
        <f t="shared" si="1"/>
        <v>99799.284287913848</v>
      </c>
      <c r="K12" s="16">
        <f t="shared" si="4"/>
        <v>7692463.3187185172</v>
      </c>
      <c r="L12" s="23">
        <f t="shared" si="5"/>
        <v>77.079343540443702</v>
      </c>
    </row>
    <row r="13" spans="1:13" ht="15" x14ac:dyDescent="0.25">
      <c r="A13" s="19">
        <v>4</v>
      </c>
      <c r="B13" s="1">
        <v>0</v>
      </c>
      <c r="C13" s="11">
        <v>1044</v>
      </c>
      <c r="D13" s="11">
        <v>1105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99799.284287913848</v>
      </c>
      <c r="I13" s="16">
        <f t="shared" si="3"/>
        <v>0</v>
      </c>
      <c r="J13" s="16">
        <f t="shared" si="1"/>
        <v>99799.284287913848</v>
      </c>
      <c r="K13" s="16">
        <f t="shared" si="4"/>
        <v>7592664.0344306035</v>
      </c>
      <c r="L13" s="23">
        <f t="shared" si="5"/>
        <v>76.079343540443702</v>
      </c>
    </row>
    <row r="14" spans="1:13" ht="15" x14ac:dyDescent="0.25">
      <c r="A14" s="19">
        <v>5</v>
      </c>
      <c r="B14" s="1">
        <v>0</v>
      </c>
      <c r="C14" s="11">
        <v>1035</v>
      </c>
      <c r="D14" s="11">
        <v>1047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99799.284287913848</v>
      </c>
      <c r="I14" s="16">
        <f t="shared" si="3"/>
        <v>0</v>
      </c>
      <c r="J14" s="16">
        <f t="shared" si="1"/>
        <v>99799.284287913848</v>
      </c>
      <c r="K14" s="16">
        <f t="shared" si="4"/>
        <v>7492864.7501426898</v>
      </c>
      <c r="L14" s="23">
        <f t="shared" si="5"/>
        <v>75.079343540443702</v>
      </c>
    </row>
    <row r="15" spans="1:13" ht="15" x14ac:dyDescent="0.25">
      <c r="A15" s="19">
        <v>6</v>
      </c>
      <c r="B15" s="1">
        <v>0</v>
      </c>
      <c r="C15" s="11">
        <v>869</v>
      </c>
      <c r="D15" s="11">
        <v>1035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99799.284287913848</v>
      </c>
      <c r="I15" s="16">
        <f t="shared" si="3"/>
        <v>0</v>
      </c>
      <c r="J15" s="16">
        <f t="shared" si="1"/>
        <v>99799.284287913848</v>
      </c>
      <c r="K15" s="16">
        <f t="shared" si="4"/>
        <v>7393065.4658547761</v>
      </c>
      <c r="L15" s="23">
        <f t="shared" si="5"/>
        <v>74.079343540443716</v>
      </c>
    </row>
    <row r="16" spans="1:13" ht="15" x14ac:dyDescent="0.25">
      <c r="A16" s="19">
        <v>7</v>
      </c>
      <c r="B16" s="1">
        <v>0</v>
      </c>
      <c r="C16" s="11">
        <v>817</v>
      </c>
      <c r="D16" s="11">
        <v>882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99799.284287913848</v>
      </c>
      <c r="I16" s="16">
        <f t="shared" si="3"/>
        <v>0</v>
      </c>
      <c r="J16" s="16">
        <f t="shared" si="1"/>
        <v>99799.284287913848</v>
      </c>
      <c r="K16" s="16">
        <f t="shared" si="4"/>
        <v>7293266.1815668624</v>
      </c>
      <c r="L16" s="23">
        <f t="shared" si="5"/>
        <v>73.079343540443716</v>
      </c>
    </row>
    <row r="17" spans="1:12" ht="15" x14ac:dyDescent="0.25">
      <c r="A17" s="19">
        <v>8</v>
      </c>
      <c r="B17" s="1">
        <v>0</v>
      </c>
      <c r="C17" s="11">
        <v>714</v>
      </c>
      <c r="D17" s="11">
        <v>806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99799.284287913848</v>
      </c>
      <c r="I17" s="16">
        <f t="shared" si="3"/>
        <v>0</v>
      </c>
      <c r="J17" s="16">
        <f t="shared" si="1"/>
        <v>99799.284287913848</v>
      </c>
      <c r="K17" s="16">
        <f t="shared" si="4"/>
        <v>7193466.8972789487</v>
      </c>
      <c r="L17" s="23">
        <f t="shared" si="5"/>
        <v>72.079343540443716</v>
      </c>
    </row>
    <row r="18" spans="1:12" ht="15" x14ac:dyDescent="0.25">
      <c r="A18" s="19">
        <v>9</v>
      </c>
      <c r="B18" s="1">
        <v>0</v>
      </c>
      <c r="C18" s="11">
        <v>787</v>
      </c>
      <c r="D18" s="11">
        <v>718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99799.284287913848</v>
      </c>
      <c r="I18" s="16">
        <f t="shared" si="3"/>
        <v>0</v>
      </c>
      <c r="J18" s="16">
        <f t="shared" si="1"/>
        <v>99799.284287913848</v>
      </c>
      <c r="K18" s="16">
        <f t="shared" si="4"/>
        <v>7093667.612991035</v>
      </c>
      <c r="L18" s="23">
        <f t="shared" si="5"/>
        <v>71.079343540443716</v>
      </c>
    </row>
    <row r="19" spans="1:12" ht="15" x14ac:dyDescent="0.25">
      <c r="A19" s="19">
        <v>10</v>
      </c>
      <c r="B19" s="1">
        <v>0</v>
      </c>
      <c r="C19" s="11">
        <v>734</v>
      </c>
      <c r="D19" s="11">
        <v>775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99799.284287913848</v>
      </c>
      <c r="I19" s="16">
        <f t="shared" si="3"/>
        <v>0</v>
      </c>
      <c r="J19" s="16">
        <f t="shared" si="1"/>
        <v>99799.284287913848</v>
      </c>
      <c r="K19" s="16">
        <f t="shared" si="4"/>
        <v>6993868.3287031213</v>
      </c>
      <c r="L19" s="23">
        <f t="shared" si="5"/>
        <v>70.079343540443716</v>
      </c>
    </row>
    <row r="20" spans="1:12" ht="15" x14ac:dyDescent="0.25">
      <c r="A20" s="19">
        <v>11</v>
      </c>
      <c r="B20" s="1">
        <v>0</v>
      </c>
      <c r="C20" s="11">
        <v>629</v>
      </c>
      <c r="D20" s="11">
        <v>731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99799.284287913848</v>
      </c>
      <c r="I20" s="16">
        <f t="shared" si="3"/>
        <v>0</v>
      </c>
      <c r="J20" s="16">
        <f t="shared" si="1"/>
        <v>99799.284287913848</v>
      </c>
      <c r="K20" s="16">
        <f t="shared" si="4"/>
        <v>6894069.0444152076</v>
      </c>
      <c r="L20" s="23">
        <f t="shared" si="5"/>
        <v>69.079343540443716</v>
      </c>
    </row>
    <row r="21" spans="1:12" ht="15" x14ac:dyDescent="0.25">
      <c r="A21" s="19">
        <v>12</v>
      </c>
      <c r="B21" s="1">
        <v>0</v>
      </c>
      <c r="C21" s="11">
        <v>624</v>
      </c>
      <c r="D21" s="11">
        <v>643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99799.284287913848</v>
      </c>
      <c r="I21" s="16">
        <f t="shared" si="3"/>
        <v>0</v>
      </c>
      <c r="J21" s="16">
        <f t="shared" si="1"/>
        <v>99799.284287913848</v>
      </c>
      <c r="K21" s="16">
        <f t="shared" si="4"/>
        <v>6794269.7601272939</v>
      </c>
      <c r="L21" s="23">
        <f t="shared" si="5"/>
        <v>68.079343540443716</v>
      </c>
    </row>
    <row r="22" spans="1:12" ht="15" x14ac:dyDescent="0.25">
      <c r="A22" s="19">
        <v>13</v>
      </c>
      <c r="B22" s="1">
        <v>0</v>
      </c>
      <c r="C22" s="11">
        <v>652</v>
      </c>
      <c r="D22" s="11">
        <v>623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99799.284287913848</v>
      </c>
      <c r="I22" s="16">
        <f t="shared" si="3"/>
        <v>0</v>
      </c>
      <c r="J22" s="16">
        <f t="shared" si="1"/>
        <v>99799.284287913848</v>
      </c>
      <c r="K22" s="16">
        <f t="shared" si="4"/>
        <v>6694470.4758393802</v>
      </c>
      <c r="L22" s="23">
        <f t="shared" si="5"/>
        <v>67.079343540443716</v>
      </c>
    </row>
    <row r="23" spans="1:12" ht="15" x14ac:dyDescent="0.25">
      <c r="A23" s="19">
        <v>14</v>
      </c>
      <c r="B23" s="1">
        <v>0</v>
      </c>
      <c r="C23" s="11">
        <v>559</v>
      </c>
      <c r="D23" s="11">
        <v>642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99799.284287913848</v>
      </c>
      <c r="I23" s="16">
        <f t="shared" si="3"/>
        <v>0</v>
      </c>
      <c r="J23" s="16">
        <f t="shared" si="1"/>
        <v>99799.284287913848</v>
      </c>
      <c r="K23" s="16">
        <f t="shared" si="4"/>
        <v>6594671.1915514665</v>
      </c>
      <c r="L23" s="23">
        <f t="shared" si="5"/>
        <v>66.079343540443716</v>
      </c>
    </row>
    <row r="24" spans="1:12" ht="15" x14ac:dyDescent="0.25">
      <c r="A24" s="19">
        <v>15</v>
      </c>
      <c r="B24" s="1">
        <v>0</v>
      </c>
      <c r="C24" s="11">
        <v>576</v>
      </c>
      <c r="D24" s="11">
        <v>561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99799.284287913848</v>
      </c>
      <c r="I24" s="16">
        <f t="shared" si="3"/>
        <v>0</v>
      </c>
      <c r="J24" s="16">
        <f t="shared" si="1"/>
        <v>99799.284287913848</v>
      </c>
      <c r="K24" s="16">
        <f t="shared" si="4"/>
        <v>6494871.9072635528</v>
      </c>
      <c r="L24" s="23">
        <f t="shared" si="5"/>
        <v>65.079343540443716</v>
      </c>
    </row>
    <row r="25" spans="1:12" ht="15" x14ac:dyDescent="0.25">
      <c r="A25" s="19">
        <v>16</v>
      </c>
      <c r="B25" s="1">
        <v>0</v>
      </c>
      <c r="C25" s="11">
        <v>540</v>
      </c>
      <c r="D25" s="11">
        <v>574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99799.284287913848</v>
      </c>
      <c r="I25" s="16">
        <f t="shared" si="3"/>
        <v>0</v>
      </c>
      <c r="J25" s="16">
        <f t="shared" si="1"/>
        <v>99799.284287913848</v>
      </c>
      <c r="K25" s="16">
        <f t="shared" si="4"/>
        <v>6395072.6229756391</v>
      </c>
      <c r="L25" s="23">
        <f t="shared" si="5"/>
        <v>64.07934354044373</v>
      </c>
    </row>
    <row r="26" spans="1:12" ht="15" x14ac:dyDescent="0.25">
      <c r="A26" s="19">
        <v>17</v>
      </c>
      <c r="B26" s="1">
        <v>0</v>
      </c>
      <c r="C26" s="11">
        <v>505</v>
      </c>
      <c r="D26" s="11">
        <v>528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99799.284287913848</v>
      </c>
      <c r="I26" s="16">
        <f t="shared" si="3"/>
        <v>0</v>
      </c>
      <c r="J26" s="16">
        <f t="shared" si="1"/>
        <v>99799.284287913848</v>
      </c>
      <c r="K26" s="16">
        <f t="shared" si="4"/>
        <v>6295273.3386877254</v>
      </c>
      <c r="L26" s="23">
        <f t="shared" si="5"/>
        <v>63.079343540443723</v>
      </c>
    </row>
    <row r="27" spans="1:12" ht="15" x14ac:dyDescent="0.25">
      <c r="A27" s="19">
        <v>18</v>
      </c>
      <c r="B27" s="1">
        <v>0</v>
      </c>
      <c r="C27" s="11">
        <v>573</v>
      </c>
      <c r="D27" s="11">
        <v>507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99799.284287913848</v>
      </c>
      <c r="I27" s="16">
        <f t="shared" si="3"/>
        <v>0</v>
      </c>
      <c r="J27" s="16">
        <f t="shared" si="1"/>
        <v>99799.284287913848</v>
      </c>
      <c r="K27" s="16">
        <f t="shared" si="4"/>
        <v>6195474.0543998117</v>
      </c>
      <c r="L27" s="23">
        <f t="shared" si="5"/>
        <v>62.07934354044373</v>
      </c>
    </row>
    <row r="28" spans="1:12" x14ac:dyDescent="0.2">
      <c r="A28" s="19">
        <v>19</v>
      </c>
      <c r="B28" s="60">
        <v>1</v>
      </c>
      <c r="C28" s="11">
        <v>581</v>
      </c>
      <c r="D28" s="11">
        <v>561</v>
      </c>
      <c r="E28" s="20">
        <v>0.6986</v>
      </c>
      <c r="F28" s="21">
        <f t="shared" si="2"/>
        <v>1.7513134851138354E-3</v>
      </c>
      <c r="G28" s="21">
        <f t="shared" si="0"/>
        <v>1.7503895491941732E-3</v>
      </c>
      <c r="H28" s="16">
        <f t="shared" si="6"/>
        <v>99799.284287913848</v>
      </c>
      <c r="I28" s="16">
        <f t="shared" si="3"/>
        <v>174.68762423462266</v>
      </c>
      <c r="J28" s="16">
        <f t="shared" si="1"/>
        <v>99746.633437969533</v>
      </c>
      <c r="K28" s="16">
        <f t="shared" si="4"/>
        <v>6095674.770111898</v>
      </c>
      <c r="L28" s="23">
        <f t="shared" si="5"/>
        <v>61.07934354044373</v>
      </c>
    </row>
    <row r="29" spans="1:12" ht="15" x14ac:dyDescent="0.25">
      <c r="A29" s="19">
        <v>20</v>
      </c>
      <c r="B29" s="1">
        <v>0</v>
      </c>
      <c r="C29" s="11">
        <v>588</v>
      </c>
      <c r="D29" s="11">
        <v>574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99624.596663679229</v>
      </c>
      <c r="I29" s="16">
        <f t="shared" si="3"/>
        <v>0</v>
      </c>
      <c r="J29" s="16">
        <f t="shared" si="1"/>
        <v>99624.596663679229</v>
      </c>
      <c r="K29" s="16">
        <f t="shared" si="4"/>
        <v>5995928.1366739282</v>
      </c>
      <c r="L29" s="23">
        <f t="shared" si="5"/>
        <v>60.18521868565719</v>
      </c>
    </row>
    <row r="30" spans="1:12" ht="15" x14ac:dyDescent="0.25">
      <c r="A30" s="19">
        <v>21</v>
      </c>
      <c r="B30" s="1">
        <v>0</v>
      </c>
      <c r="C30" s="11">
        <v>602</v>
      </c>
      <c r="D30" s="11">
        <v>588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99624.596663679229</v>
      </c>
      <c r="I30" s="16">
        <f t="shared" si="3"/>
        <v>0</v>
      </c>
      <c r="J30" s="16">
        <f t="shared" si="1"/>
        <v>99624.596663679229</v>
      </c>
      <c r="K30" s="16">
        <f t="shared" si="4"/>
        <v>5896303.5400102492</v>
      </c>
      <c r="L30" s="23">
        <f t="shared" si="5"/>
        <v>59.18521868565719</v>
      </c>
    </row>
    <row r="31" spans="1:12" ht="15" x14ac:dyDescent="0.25">
      <c r="A31" s="19">
        <v>22</v>
      </c>
      <c r="B31" s="1">
        <v>0</v>
      </c>
      <c r="C31" s="11">
        <v>631</v>
      </c>
      <c r="D31" s="11">
        <v>595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99624.596663679229</v>
      </c>
      <c r="I31" s="16">
        <f t="shared" si="3"/>
        <v>0</v>
      </c>
      <c r="J31" s="16">
        <f t="shared" si="1"/>
        <v>99624.596663679229</v>
      </c>
      <c r="K31" s="16">
        <f t="shared" si="4"/>
        <v>5796678.9433465702</v>
      </c>
      <c r="L31" s="23">
        <f t="shared" si="5"/>
        <v>58.185218685657198</v>
      </c>
    </row>
    <row r="32" spans="1:12" ht="15" x14ac:dyDescent="0.25">
      <c r="A32" s="19">
        <v>23</v>
      </c>
      <c r="B32" s="1">
        <v>0</v>
      </c>
      <c r="C32" s="11">
        <v>662</v>
      </c>
      <c r="D32" s="11">
        <v>622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99624.596663679229</v>
      </c>
      <c r="I32" s="16">
        <f t="shared" si="3"/>
        <v>0</v>
      </c>
      <c r="J32" s="16">
        <f t="shared" si="1"/>
        <v>99624.596663679229</v>
      </c>
      <c r="K32" s="16">
        <f t="shared" si="4"/>
        <v>5697054.3466828912</v>
      </c>
      <c r="L32" s="23">
        <f t="shared" si="5"/>
        <v>57.185218685657198</v>
      </c>
    </row>
    <row r="33" spans="1:12" ht="15" x14ac:dyDescent="0.25">
      <c r="A33" s="19">
        <v>24</v>
      </c>
      <c r="B33" s="1">
        <v>0</v>
      </c>
      <c r="C33" s="11">
        <v>669</v>
      </c>
      <c r="D33" s="11">
        <v>658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99624.596663679229</v>
      </c>
      <c r="I33" s="16">
        <f t="shared" si="3"/>
        <v>0</v>
      </c>
      <c r="J33" s="16">
        <f t="shared" si="1"/>
        <v>99624.596663679229</v>
      </c>
      <c r="K33" s="16">
        <f t="shared" si="4"/>
        <v>5597429.7500192123</v>
      </c>
      <c r="L33" s="23">
        <f t="shared" si="5"/>
        <v>56.185218685657198</v>
      </c>
    </row>
    <row r="34" spans="1:12" ht="15" x14ac:dyDescent="0.25">
      <c r="A34" s="19">
        <v>25</v>
      </c>
      <c r="B34" s="1">
        <v>0</v>
      </c>
      <c r="C34" s="11">
        <v>713</v>
      </c>
      <c r="D34" s="11">
        <v>661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99624.596663679229</v>
      </c>
      <c r="I34" s="16">
        <f t="shared" si="3"/>
        <v>0</v>
      </c>
      <c r="J34" s="16">
        <f t="shared" si="1"/>
        <v>99624.596663679229</v>
      </c>
      <c r="K34" s="16">
        <f t="shared" si="4"/>
        <v>5497805.1533555333</v>
      </c>
      <c r="L34" s="23">
        <f t="shared" si="5"/>
        <v>55.185218685657205</v>
      </c>
    </row>
    <row r="35" spans="1:12" ht="15" x14ac:dyDescent="0.25">
      <c r="A35" s="19">
        <v>26</v>
      </c>
      <c r="B35" s="1">
        <v>0</v>
      </c>
      <c r="C35" s="11">
        <v>840</v>
      </c>
      <c r="D35" s="11">
        <v>694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99624.596663679229</v>
      </c>
      <c r="I35" s="16">
        <f t="shared" si="3"/>
        <v>0</v>
      </c>
      <c r="J35" s="16">
        <f t="shared" si="1"/>
        <v>99624.596663679229</v>
      </c>
      <c r="K35" s="16">
        <f t="shared" si="4"/>
        <v>5398180.5566918543</v>
      </c>
      <c r="L35" s="23">
        <f t="shared" si="5"/>
        <v>54.185218685657205</v>
      </c>
    </row>
    <row r="36" spans="1:12" ht="15" x14ac:dyDescent="0.25">
      <c r="A36" s="19">
        <v>27</v>
      </c>
      <c r="B36" s="1">
        <v>0</v>
      </c>
      <c r="C36" s="11">
        <v>794</v>
      </c>
      <c r="D36" s="11">
        <v>793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99624.596663679229</v>
      </c>
      <c r="I36" s="16">
        <f t="shared" si="3"/>
        <v>0</v>
      </c>
      <c r="J36" s="16">
        <f t="shared" si="1"/>
        <v>99624.596663679229</v>
      </c>
      <c r="K36" s="16">
        <f t="shared" si="4"/>
        <v>5298555.9600281753</v>
      </c>
      <c r="L36" s="23">
        <f t="shared" si="5"/>
        <v>53.185218685657205</v>
      </c>
    </row>
    <row r="37" spans="1:12" ht="15" x14ac:dyDescent="0.25">
      <c r="A37" s="19">
        <v>28</v>
      </c>
      <c r="B37" s="1">
        <v>0</v>
      </c>
      <c r="C37" s="11">
        <v>938</v>
      </c>
      <c r="D37" s="11">
        <v>768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99624.596663679229</v>
      </c>
      <c r="I37" s="16">
        <f t="shared" si="3"/>
        <v>0</v>
      </c>
      <c r="J37" s="16">
        <f t="shared" si="1"/>
        <v>99624.596663679229</v>
      </c>
      <c r="K37" s="16">
        <f t="shared" si="4"/>
        <v>5198931.3633644963</v>
      </c>
      <c r="L37" s="23">
        <f t="shared" si="5"/>
        <v>52.185218685657212</v>
      </c>
    </row>
    <row r="38" spans="1:12" ht="15" x14ac:dyDescent="0.25">
      <c r="A38" s="19">
        <v>29</v>
      </c>
      <c r="B38" s="1">
        <v>0</v>
      </c>
      <c r="C38" s="11">
        <v>1081</v>
      </c>
      <c r="D38" s="11">
        <v>913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99624.596663679229</v>
      </c>
      <c r="I38" s="16">
        <f t="shared" si="3"/>
        <v>0</v>
      </c>
      <c r="J38" s="16">
        <f t="shared" si="1"/>
        <v>99624.596663679229</v>
      </c>
      <c r="K38" s="16">
        <f t="shared" si="4"/>
        <v>5099306.7667008173</v>
      </c>
      <c r="L38" s="23">
        <f t="shared" si="5"/>
        <v>51.185218685657212</v>
      </c>
    </row>
    <row r="39" spans="1:12" ht="15" x14ac:dyDescent="0.25">
      <c r="A39" s="19">
        <v>30</v>
      </c>
      <c r="B39" s="1">
        <v>0</v>
      </c>
      <c r="C39" s="11">
        <v>1096</v>
      </c>
      <c r="D39" s="11">
        <v>1038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99624.596663679229</v>
      </c>
      <c r="I39" s="16">
        <f t="shared" si="3"/>
        <v>0</v>
      </c>
      <c r="J39" s="16">
        <f t="shared" si="1"/>
        <v>99624.596663679229</v>
      </c>
      <c r="K39" s="16">
        <f t="shared" si="4"/>
        <v>4999682.1700371383</v>
      </c>
      <c r="L39" s="23">
        <f t="shared" si="5"/>
        <v>50.185218685657212</v>
      </c>
    </row>
    <row r="40" spans="1:12" ht="15" x14ac:dyDescent="0.25">
      <c r="A40" s="19">
        <v>31</v>
      </c>
      <c r="B40" s="1">
        <v>0</v>
      </c>
      <c r="C40" s="11">
        <v>1268</v>
      </c>
      <c r="D40" s="11">
        <v>1056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99624.596663679229</v>
      </c>
      <c r="I40" s="16">
        <f t="shared" si="3"/>
        <v>0</v>
      </c>
      <c r="J40" s="16">
        <f t="shared" si="1"/>
        <v>99624.596663679229</v>
      </c>
      <c r="K40" s="16">
        <f t="shared" si="4"/>
        <v>4900057.5733734593</v>
      </c>
      <c r="L40" s="23">
        <f t="shared" si="5"/>
        <v>49.185218685657219</v>
      </c>
    </row>
    <row r="41" spans="1:12" x14ac:dyDescent="0.2">
      <c r="A41" s="19">
        <v>32</v>
      </c>
      <c r="B41" s="60">
        <v>1</v>
      </c>
      <c r="C41" s="11">
        <v>1431</v>
      </c>
      <c r="D41" s="11">
        <v>1227</v>
      </c>
      <c r="E41" s="20">
        <v>0.83289999999999997</v>
      </c>
      <c r="F41" s="21">
        <f t="shared" si="2"/>
        <v>7.5244544770504136E-4</v>
      </c>
      <c r="G41" s="21">
        <f t="shared" si="0"/>
        <v>7.5235085189815493E-4</v>
      </c>
      <c r="H41" s="16">
        <f t="shared" si="6"/>
        <v>99624.596663679229</v>
      </c>
      <c r="I41" s="16">
        <f t="shared" si="3"/>
        <v>74.952650169929157</v>
      </c>
      <c r="J41" s="16">
        <f t="shared" si="1"/>
        <v>99612.072075835837</v>
      </c>
      <c r="K41" s="16">
        <f t="shared" si="4"/>
        <v>4800432.9767097803</v>
      </c>
      <c r="L41" s="23">
        <f t="shared" si="5"/>
        <v>48.185218685657219</v>
      </c>
    </row>
    <row r="42" spans="1:12" x14ac:dyDescent="0.2">
      <c r="A42" s="19">
        <v>33</v>
      </c>
      <c r="B42" s="60">
        <v>1</v>
      </c>
      <c r="C42" s="11">
        <v>1609</v>
      </c>
      <c r="D42" s="11">
        <v>1384</v>
      </c>
      <c r="E42" s="20">
        <v>0.66579999999999995</v>
      </c>
      <c r="F42" s="21">
        <f t="shared" si="2"/>
        <v>6.6822586034079518E-4</v>
      </c>
      <c r="G42" s="21">
        <f t="shared" si="0"/>
        <v>6.6807666473681581E-4</v>
      </c>
      <c r="H42" s="16">
        <f t="shared" si="6"/>
        <v>99549.6440135093</v>
      </c>
      <c r="I42" s="16">
        <f t="shared" si="3"/>
        <v>66.506794148282609</v>
      </c>
      <c r="J42" s="16">
        <f t="shared" si="1"/>
        <v>99527.417442904945</v>
      </c>
      <c r="K42" s="16">
        <f t="shared" si="4"/>
        <v>4700820.9046339449</v>
      </c>
      <c r="L42" s="23">
        <f t="shared" si="5"/>
        <v>47.2208710660585</v>
      </c>
    </row>
    <row r="43" spans="1:12" x14ac:dyDescent="0.2">
      <c r="A43" s="19">
        <v>34</v>
      </c>
      <c r="B43" s="60">
        <v>1</v>
      </c>
      <c r="C43" s="11">
        <v>1656</v>
      </c>
      <c r="D43" s="11">
        <v>1555</v>
      </c>
      <c r="E43" s="20">
        <v>0.28489999999999999</v>
      </c>
      <c r="F43" s="21">
        <f t="shared" si="2"/>
        <v>6.228589224540642E-4</v>
      </c>
      <c r="G43" s="21">
        <f t="shared" si="0"/>
        <v>6.2258162060610696E-4</v>
      </c>
      <c r="H43" s="16">
        <f t="shared" si="6"/>
        <v>99483.137219361015</v>
      </c>
      <c r="I43" s="16">
        <f t="shared" si="3"/>
        <v>61.936372793009497</v>
      </c>
      <c r="J43" s="16">
        <f t="shared" si="1"/>
        <v>99438.846519176746</v>
      </c>
      <c r="K43" s="16">
        <f t="shared" si="4"/>
        <v>4601293.4871910401</v>
      </c>
      <c r="L43" s="23">
        <f t="shared" si="5"/>
        <v>46.251994215312649</v>
      </c>
    </row>
    <row r="44" spans="1:12" x14ac:dyDescent="0.2">
      <c r="A44" s="19">
        <v>35</v>
      </c>
      <c r="B44" s="60">
        <v>1</v>
      </c>
      <c r="C44" s="11">
        <v>1823</v>
      </c>
      <c r="D44" s="11">
        <v>1591</v>
      </c>
      <c r="E44" s="20">
        <v>0.24110000000000001</v>
      </c>
      <c r="F44" s="21">
        <f t="shared" si="2"/>
        <v>5.8582308142940832E-4</v>
      </c>
      <c r="G44" s="21">
        <f t="shared" si="0"/>
        <v>5.8556275127595581E-4</v>
      </c>
      <c r="H44" s="16">
        <f t="shared" si="6"/>
        <v>99421.200846568012</v>
      </c>
      <c r="I44" s="16">
        <f t="shared" si="3"/>
        <v>58.217351902875755</v>
      </c>
      <c r="J44" s="16">
        <f t="shared" si="1"/>
        <v>99377.019698208926</v>
      </c>
      <c r="K44" s="16">
        <f t="shared" si="4"/>
        <v>4501854.6406718632</v>
      </c>
      <c r="L44" s="23">
        <f t="shared" si="5"/>
        <v>45.280630311631022</v>
      </c>
    </row>
    <row r="45" spans="1:12" ht="15" x14ac:dyDescent="0.25">
      <c r="A45" s="19">
        <v>36</v>
      </c>
      <c r="B45" s="1">
        <v>0</v>
      </c>
      <c r="C45" s="11">
        <v>1768</v>
      </c>
      <c r="D45" s="11">
        <v>1768</v>
      </c>
      <c r="E45" s="20">
        <v>0</v>
      </c>
      <c r="F45" s="21">
        <f t="shared" si="2"/>
        <v>0</v>
      </c>
      <c r="G45" s="21">
        <f t="shared" si="0"/>
        <v>0</v>
      </c>
      <c r="H45" s="16">
        <f t="shared" si="6"/>
        <v>99362.983494665139</v>
      </c>
      <c r="I45" s="16">
        <f t="shared" si="3"/>
        <v>0</v>
      </c>
      <c r="J45" s="16">
        <f t="shared" si="1"/>
        <v>99362.983494665139</v>
      </c>
      <c r="K45" s="16">
        <f t="shared" si="4"/>
        <v>4402477.6209736541</v>
      </c>
      <c r="L45" s="23">
        <f t="shared" si="5"/>
        <v>44.307019235287214</v>
      </c>
    </row>
    <row r="46" spans="1:12" ht="15" x14ac:dyDescent="0.25">
      <c r="A46" s="19">
        <v>37</v>
      </c>
      <c r="B46" s="1">
        <v>0</v>
      </c>
      <c r="C46" s="11">
        <v>1795</v>
      </c>
      <c r="D46" s="11">
        <v>1714</v>
      </c>
      <c r="E46" s="20">
        <v>0</v>
      </c>
      <c r="F46" s="21">
        <f t="shared" si="2"/>
        <v>0</v>
      </c>
      <c r="G46" s="21">
        <f t="shared" si="0"/>
        <v>0</v>
      </c>
      <c r="H46" s="16">
        <f t="shared" si="6"/>
        <v>99362.983494665139</v>
      </c>
      <c r="I46" s="16">
        <f t="shared" si="3"/>
        <v>0</v>
      </c>
      <c r="J46" s="16">
        <f t="shared" si="1"/>
        <v>99362.983494665139</v>
      </c>
      <c r="K46" s="16">
        <f t="shared" si="4"/>
        <v>4303114.6374789886</v>
      </c>
      <c r="L46" s="23">
        <f t="shared" si="5"/>
        <v>43.307019235287207</v>
      </c>
    </row>
    <row r="47" spans="1:12" x14ac:dyDescent="0.2">
      <c r="A47" s="19">
        <v>38</v>
      </c>
      <c r="B47" s="60">
        <v>1</v>
      </c>
      <c r="C47" s="11">
        <v>1687</v>
      </c>
      <c r="D47" s="11">
        <v>1746</v>
      </c>
      <c r="E47" s="20">
        <v>4.6600000000000003E-2</v>
      </c>
      <c r="F47" s="21">
        <f t="shared" si="2"/>
        <v>5.8258083309059127E-4</v>
      </c>
      <c r="G47" s="21">
        <f t="shared" si="0"/>
        <v>5.822574283529322E-4</v>
      </c>
      <c r="H47" s="16">
        <f t="shared" si="6"/>
        <v>99362.983494665139</v>
      </c>
      <c r="I47" s="16">
        <f t="shared" si="3"/>
        <v>57.854835243078576</v>
      </c>
      <c r="J47" s="16">
        <f t="shared" si="1"/>
        <v>99307.824694744384</v>
      </c>
      <c r="K47" s="16">
        <f t="shared" si="4"/>
        <v>4203751.6539843231</v>
      </c>
      <c r="L47" s="23">
        <f t="shared" si="5"/>
        <v>42.307019235287207</v>
      </c>
    </row>
    <row r="48" spans="1:12" x14ac:dyDescent="0.2">
      <c r="A48" s="19">
        <v>39</v>
      </c>
      <c r="B48" s="60">
        <v>2</v>
      </c>
      <c r="C48" s="11">
        <v>1467</v>
      </c>
      <c r="D48" s="11">
        <v>1638</v>
      </c>
      <c r="E48" s="20">
        <v>0.38490000000000002</v>
      </c>
      <c r="F48" s="21">
        <f t="shared" si="2"/>
        <v>1.2882447665056361E-3</v>
      </c>
      <c r="G48" s="21">
        <f t="shared" si="0"/>
        <v>1.2872247704266804E-3</v>
      </c>
      <c r="H48" s="16">
        <f t="shared" si="6"/>
        <v>99305.128659422058</v>
      </c>
      <c r="I48" s="16">
        <f t="shared" si="3"/>
        <v>127.82802144081651</v>
      </c>
      <c r="J48" s="16">
        <f t="shared" si="1"/>
        <v>99226.501643433818</v>
      </c>
      <c r="K48" s="16">
        <f t="shared" si="4"/>
        <v>4104443.8292895788</v>
      </c>
      <c r="L48" s="23">
        <f t="shared" si="5"/>
        <v>41.331640013943527</v>
      </c>
    </row>
    <row r="49" spans="1:12" x14ac:dyDescent="0.2">
      <c r="A49" s="19">
        <v>40</v>
      </c>
      <c r="B49" s="60">
        <v>1</v>
      </c>
      <c r="C49" s="11">
        <v>1362</v>
      </c>
      <c r="D49" s="11">
        <v>1439</v>
      </c>
      <c r="E49" s="20">
        <v>0.36990000000000001</v>
      </c>
      <c r="F49" s="21">
        <f t="shared" si="2"/>
        <v>7.140307033202428E-4</v>
      </c>
      <c r="G49" s="21">
        <f t="shared" si="0"/>
        <v>7.1370959770259736E-4</v>
      </c>
      <c r="H49" s="16">
        <f t="shared" si="6"/>
        <v>99177.300637981243</v>
      </c>
      <c r="I49" s="16">
        <f t="shared" si="3"/>
        <v>70.783791339563152</v>
      </c>
      <c r="J49" s="16">
        <f t="shared" si="1"/>
        <v>99132.699771058178</v>
      </c>
      <c r="K49" s="16">
        <f t="shared" si="4"/>
        <v>4005217.3276461451</v>
      </c>
      <c r="L49" s="23">
        <f t="shared" si="5"/>
        <v>40.384415606007074</v>
      </c>
    </row>
    <row r="50" spans="1:12" x14ac:dyDescent="0.2">
      <c r="A50" s="19">
        <v>41</v>
      </c>
      <c r="B50" s="60">
        <v>1</v>
      </c>
      <c r="C50" s="11">
        <v>1277</v>
      </c>
      <c r="D50" s="11">
        <v>1340</v>
      </c>
      <c r="E50" s="20">
        <v>3.0099999999999998E-2</v>
      </c>
      <c r="F50" s="21">
        <f t="shared" si="2"/>
        <v>7.6423385555980129E-4</v>
      </c>
      <c r="G50" s="21">
        <f t="shared" si="0"/>
        <v>7.6366780175703153E-4</v>
      </c>
      <c r="H50" s="16">
        <f t="shared" si="6"/>
        <v>99106.51684664168</v>
      </c>
      <c r="I50" s="16">
        <f t="shared" si="3"/>
        <v>75.684455860071068</v>
      </c>
      <c r="J50" s="16">
        <f t="shared" si="1"/>
        <v>99033.110492902997</v>
      </c>
      <c r="K50" s="16">
        <f t="shared" si="4"/>
        <v>3906084.6278750869</v>
      </c>
      <c r="L50" s="23">
        <f t="shared" si="5"/>
        <v>39.412994747049758</v>
      </c>
    </row>
    <row r="51" spans="1:12" ht="15" x14ac:dyDescent="0.25">
      <c r="A51" s="19">
        <v>42</v>
      </c>
      <c r="B51" s="1">
        <v>0</v>
      </c>
      <c r="C51" s="11">
        <v>1136</v>
      </c>
      <c r="D51" s="11">
        <v>1253</v>
      </c>
      <c r="E51" s="20">
        <v>0</v>
      </c>
      <c r="F51" s="21">
        <f t="shared" si="2"/>
        <v>0</v>
      </c>
      <c r="G51" s="21">
        <f t="shared" si="0"/>
        <v>0</v>
      </c>
      <c r="H51" s="16">
        <f t="shared" si="6"/>
        <v>99030.832390781608</v>
      </c>
      <c r="I51" s="16">
        <f t="shared" si="3"/>
        <v>0</v>
      </c>
      <c r="J51" s="16">
        <f t="shared" si="1"/>
        <v>99030.832390781608</v>
      </c>
      <c r="K51" s="16">
        <f t="shared" si="4"/>
        <v>3807051.517382184</v>
      </c>
      <c r="L51" s="23">
        <f t="shared" si="5"/>
        <v>38.443093180912889</v>
      </c>
    </row>
    <row r="52" spans="1:12" x14ac:dyDescent="0.2">
      <c r="A52" s="19">
        <v>43</v>
      </c>
      <c r="B52" s="60">
        <v>3</v>
      </c>
      <c r="C52" s="11">
        <v>1060</v>
      </c>
      <c r="D52" s="11">
        <v>1107</v>
      </c>
      <c r="E52" s="20">
        <v>0.42470000000000002</v>
      </c>
      <c r="F52" s="21">
        <f t="shared" si="2"/>
        <v>2.7688047992616522E-3</v>
      </c>
      <c r="G52" s="21">
        <f t="shared" si="0"/>
        <v>2.7644014025098372E-3</v>
      </c>
      <c r="H52" s="16">
        <f t="shared" si="6"/>
        <v>99030.832390781608</v>
      </c>
      <c r="I52" s="16">
        <f t="shared" si="3"/>
        <v>273.76097195279328</v>
      </c>
      <c r="J52" s="16">
        <f t="shared" si="1"/>
        <v>98873.337703617159</v>
      </c>
      <c r="K52" s="16">
        <f t="shared" si="4"/>
        <v>3708020.6849914026</v>
      </c>
      <c r="L52" s="23">
        <f t="shared" si="5"/>
        <v>37.443093180912896</v>
      </c>
    </row>
    <row r="53" spans="1:12" x14ac:dyDescent="0.2">
      <c r="A53" s="19">
        <v>44</v>
      </c>
      <c r="B53" s="60">
        <v>4</v>
      </c>
      <c r="C53" s="11">
        <v>998</v>
      </c>
      <c r="D53" s="11">
        <v>1034</v>
      </c>
      <c r="E53" s="20">
        <v>0.68840000000000001</v>
      </c>
      <c r="F53" s="21">
        <f t="shared" si="2"/>
        <v>3.937007874015748E-3</v>
      </c>
      <c r="G53" s="21">
        <f t="shared" si="0"/>
        <v>3.932183982169905E-3</v>
      </c>
      <c r="H53" s="16">
        <f t="shared" si="6"/>
        <v>98757.071418828811</v>
      </c>
      <c r="I53" s="16">
        <f t="shared" si="3"/>
        <v>388.33097435912799</v>
      </c>
      <c r="J53" s="16">
        <f t="shared" si="1"/>
        <v>98636.067487218505</v>
      </c>
      <c r="K53" s="16">
        <f t="shared" si="4"/>
        <v>3609147.3472877853</v>
      </c>
      <c r="L53" s="23">
        <f t="shared" si="5"/>
        <v>36.545710554552478</v>
      </c>
    </row>
    <row r="54" spans="1:12" ht="15" x14ac:dyDescent="0.25">
      <c r="A54" s="19">
        <v>45</v>
      </c>
      <c r="B54" s="1">
        <v>0</v>
      </c>
      <c r="C54" s="11">
        <v>978</v>
      </c>
      <c r="D54" s="11">
        <v>977</v>
      </c>
      <c r="E54" s="20">
        <v>0</v>
      </c>
      <c r="F54" s="21">
        <f t="shared" si="2"/>
        <v>0</v>
      </c>
      <c r="G54" s="21">
        <f t="shared" si="0"/>
        <v>0</v>
      </c>
      <c r="H54" s="16">
        <f t="shared" si="6"/>
        <v>98368.740444469688</v>
      </c>
      <c r="I54" s="16">
        <f t="shared" si="3"/>
        <v>0</v>
      </c>
      <c r="J54" s="16">
        <f t="shared" si="1"/>
        <v>98368.740444469688</v>
      </c>
      <c r="K54" s="16">
        <f t="shared" si="4"/>
        <v>3510511.2798005668</v>
      </c>
      <c r="L54" s="23">
        <f t="shared" si="5"/>
        <v>35.687264713756214</v>
      </c>
    </row>
    <row r="55" spans="1:12" x14ac:dyDescent="0.2">
      <c r="A55" s="19">
        <v>46</v>
      </c>
      <c r="B55" s="60">
        <v>2</v>
      </c>
      <c r="C55" s="11">
        <v>947</v>
      </c>
      <c r="D55" s="11">
        <v>952</v>
      </c>
      <c r="E55" s="20">
        <v>0.39319999999999999</v>
      </c>
      <c r="F55" s="21">
        <f t="shared" si="2"/>
        <v>2.1063717746182199E-3</v>
      </c>
      <c r="G55" s="21">
        <f t="shared" si="0"/>
        <v>2.1036829598314356E-3</v>
      </c>
      <c r="H55" s="16">
        <f t="shared" si="6"/>
        <v>98368.740444469688</v>
      </c>
      <c r="I55" s="16">
        <f t="shared" si="3"/>
        <v>206.93664305311225</v>
      </c>
      <c r="J55" s="16">
        <f t="shared" si="1"/>
        <v>98243.17128946507</v>
      </c>
      <c r="K55" s="16">
        <f t="shared" si="4"/>
        <v>3412142.5393560971</v>
      </c>
      <c r="L55" s="23">
        <f t="shared" si="5"/>
        <v>34.687264713756214</v>
      </c>
    </row>
    <row r="56" spans="1:12" x14ac:dyDescent="0.2">
      <c r="A56" s="19">
        <v>47</v>
      </c>
      <c r="B56" s="60">
        <v>5</v>
      </c>
      <c r="C56" s="11">
        <v>865</v>
      </c>
      <c r="D56" s="11">
        <v>906</v>
      </c>
      <c r="E56" s="20">
        <v>0.45860000000000001</v>
      </c>
      <c r="F56" s="21">
        <f t="shared" si="2"/>
        <v>5.6465273856578201E-3</v>
      </c>
      <c r="G56" s="21">
        <f t="shared" si="0"/>
        <v>5.6293183908705966E-3</v>
      </c>
      <c r="H56" s="16">
        <f t="shared" si="6"/>
        <v>98161.80380141658</v>
      </c>
      <c r="I56" s="16">
        <f t="shared" si="3"/>
        <v>552.58404742034554</v>
      </c>
      <c r="J56" s="16">
        <f t="shared" si="1"/>
        <v>97862.634798143205</v>
      </c>
      <c r="K56" s="16">
        <f t="shared" si="4"/>
        <v>3313899.3680666322</v>
      </c>
      <c r="L56" s="23">
        <f t="shared" si="5"/>
        <v>33.759560641028166</v>
      </c>
    </row>
    <row r="57" spans="1:12" x14ac:dyDescent="0.2">
      <c r="A57" s="19">
        <v>48</v>
      </c>
      <c r="B57" s="60">
        <v>1</v>
      </c>
      <c r="C57" s="11">
        <v>774</v>
      </c>
      <c r="D57" s="11">
        <v>859</v>
      </c>
      <c r="E57" s="20">
        <v>0.61099999999999999</v>
      </c>
      <c r="F57" s="21">
        <f t="shared" si="2"/>
        <v>1.224739742804654E-3</v>
      </c>
      <c r="G57" s="21">
        <f t="shared" si="0"/>
        <v>1.224156525549983E-3</v>
      </c>
      <c r="H57" s="16">
        <f t="shared" si="6"/>
        <v>97609.219753996236</v>
      </c>
      <c r="I57" s="16">
        <f t="shared" si="3"/>
        <v>119.48896331569679</v>
      </c>
      <c r="J57" s="16">
        <f t="shared" si="1"/>
        <v>97562.738547266432</v>
      </c>
      <c r="K57" s="16">
        <f t="shared" si="4"/>
        <v>3216036.7332684891</v>
      </c>
      <c r="L57" s="23">
        <f t="shared" si="5"/>
        <v>32.948083606997798</v>
      </c>
    </row>
    <row r="58" spans="1:12" x14ac:dyDescent="0.2">
      <c r="A58" s="19">
        <v>49</v>
      </c>
      <c r="B58" s="60">
        <v>2</v>
      </c>
      <c r="C58" s="11">
        <v>779</v>
      </c>
      <c r="D58" s="11">
        <v>751</v>
      </c>
      <c r="E58" s="20">
        <v>0.75619999999999998</v>
      </c>
      <c r="F58" s="21">
        <f t="shared" si="2"/>
        <v>2.6143790849673201E-3</v>
      </c>
      <c r="G58" s="21">
        <f t="shared" si="0"/>
        <v>2.6127137787731636E-3</v>
      </c>
      <c r="H58" s="16">
        <f t="shared" si="6"/>
        <v>97489.730790680536</v>
      </c>
      <c r="I58" s="16">
        <f t="shared" si="3"/>
        <v>254.71276292569738</v>
      </c>
      <c r="J58" s="16">
        <f t="shared" si="1"/>
        <v>97427.631819079252</v>
      </c>
      <c r="K58" s="16">
        <f t="shared" si="4"/>
        <v>3118473.9947212227</v>
      </c>
      <c r="L58" s="23">
        <f t="shared" si="5"/>
        <v>31.987717777340823</v>
      </c>
    </row>
    <row r="59" spans="1:12" x14ac:dyDescent="0.2">
      <c r="A59" s="19">
        <v>50</v>
      </c>
      <c r="B59" s="60">
        <v>2</v>
      </c>
      <c r="C59" s="11">
        <v>776</v>
      </c>
      <c r="D59" s="11">
        <v>752</v>
      </c>
      <c r="E59" s="20">
        <v>5.8900000000000001E-2</v>
      </c>
      <c r="F59" s="21">
        <f t="shared" si="2"/>
        <v>2.617801047120419E-3</v>
      </c>
      <c r="G59" s="21">
        <f t="shared" si="0"/>
        <v>2.6113676489674265E-3</v>
      </c>
      <c r="H59" s="16">
        <f t="shared" si="6"/>
        <v>97235.018027754835</v>
      </c>
      <c r="I59" s="16">
        <f t="shared" si="3"/>
        <v>253.91638042444347</v>
      </c>
      <c r="J59" s="16">
        <f t="shared" si="1"/>
        <v>96996.057322137392</v>
      </c>
      <c r="K59" s="16">
        <f t="shared" si="4"/>
        <v>3021046.3629021435</v>
      </c>
      <c r="L59" s="23">
        <f t="shared" si="5"/>
        <v>31.069530547521612</v>
      </c>
    </row>
    <row r="60" spans="1:12" x14ac:dyDescent="0.2">
      <c r="A60" s="19">
        <v>51</v>
      </c>
      <c r="B60" s="60">
        <v>1</v>
      </c>
      <c r="C60" s="11">
        <v>685</v>
      </c>
      <c r="D60" s="11">
        <v>759</v>
      </c>
      <c r="E60" s="20">
        <v>0.44109999999999999</v>
      </c>
      <c r="F60" s="21">
        <f t="shared" si="2"/>
        <v>1.3850415512465374E-3</v>
      </c>
      <c r="G60" s="21">
        <f t="shared" si="0"/>
        <v>1.383970220282388E-3</v>
      </c>
      <c r="H60" s="16">
        <f t="shared" si="6"/>
        <v>96981.10164733039</v>
      </c>
      <c r="I60" s="16">
        <f t="shared" si="3"/>
        <v>134.21895661008449</v>
      </c>
      <c r="J60" s="16">
        <f t="shared" si="1"/>
        <v>96906.086672481018</v>
      </c>
      <c r="K60" s="16">
        <f t="shared" si="4"/>
        <v>2924050.305580006</v>
      </c>
      <c r="L60" s="23">
        <f t="shared" si="5"/>
        <v>30.15072272753974</v>
      </c>
    </row>
    <row r="61" spans="1:12" x14ac:dyDescent="0.2">
      <c r="A61" s="19">
        <v>52</v>
      </c>
      <c r="B61" s="60">
        <v>1</v>
      </c>
      <c r="C61" s="11">
        <v>639</v>
      </c>
      <c r="D61" s="11">
        <v>661</v>
      </c>
      <c r="E61" s="20">
        <v>0.28220000000000001</v>
      </c>
      <c r="F61" s="21">
        <f t="shared" si="2"/>
        <v>1.5384615384615385E-3</v>
      </c>
      <c r="G61" s="21">
        <f t="shared" si="0"/>
        <v>1.5367644776276292E-3</v>
      </c>
      <c r="H61" s="16">
        <f t="shared" si="6"/>
        <v>96846.882690720304</v>
      </c>
      <c r="I61" s="16">
        <f t="shared" si="3"/>
        <v>148.83084908806907</v>
      </c>
      <c r="J61" s="16">
        <f t="shared" si="1"/>
        <v>96740.051907244881</v>
      </c>
      <c r="K61" s="16">
        <f t="shared" si="4"/>
        <v>2827144.2189075248</v>
      </c>
      <c r="L61" s="23">
        <f t="shared" si="5"/>
        <v>29.191896944540652</v>
      </c>
    </row>
    <row r="62" spans="1:12" x14ac:dyDescent="0.2">
      <c r="A62" s="19">
        <v>53</v>
      </c>
      <c r="B62" s="60">
        <v>1</v>
      </c>
      <c r="C62" s="11">
        <v>638</v>
      </c>
      <c r="D62" s="11">
        <v>624</v>
      </c>
      <c r="E62" s="20">
        <v>0.83560000000000001</v>
      </c>
      <c r="F62" s="21">
        <f t="shared" si="2"/>
        <v>1.5847860538827259E-3</v>
      </c>
      <c r="G62" s="21">
        <f t="shared" si="0"/>
        <v>1.5843732631308104E-3</v>
      </c>
      <c r="H62" s="16">
        <f t="shared" si="6"/>
        <v>96698.05184163223</v>
      </c>
      <c r="I62" s="16">
        <f t="shared" si="3"/>
        <v>153.20580793471913</v>
      </c>
      <c r="J62" s="16">
        <f t="shared" si="1"/>
        <v>96672.86480680776</v>
      </c>
      <c r="K62" s="16">
        <f t="shared" si="4"/>
        <v>2730404.1670002798</v>
      </c>
      <c r="L62" s="23">
        <f t="shared" si="5"/>
        <v>28.236392719390192</v>
      </c>
    </row>
    <row r="63" spans="1:12" ht="15" x14ac:dyDescent="0.25">
      <c r="A63" s="19">
        <v>54</v>
      </c>
      <c r="B63" s="1">
        <v>0</v>
      </c>
      <c r="C63" s="11">
        <v>635</v>
      </c>
      <c r="D63" s="11">
        <v>626</v>
      </c>
      <c r="E63" s="20">
        <v>0</v>
      </c>
      <c r="F63" s="21">
        <f t="shared" si="2"/>
        <v>0</v>
      </c>
      <c r="G63" s="21">
        <f t="shared" si="0"/>
        <v>0</v>
      </c>
      <c r="H63" s="16">
        <f t="shared" si="6"/>
        <v>96544.846033697511</v>
      </c>
      <c r="I63" s="16">
        <f t="shared" si="3"/>
        <v>0</v>
      </c>
      <c r="J63" s="16">
        <f t="shared" si="1"/>
        <v>96544.846033697511</v>
      </c>
      <c r="K63" s="16">
        <f t="shared" si="4"/>
        <v>2633731.3021934722</v>
      </c>
      <c r="L63" s="23">
        <f t="shared" si="5"/>
        <v>27.279874694442086</v>
      </c>
    </row>
    <row r="64" spans="1:12" x14ac:dyDescent="0.2">
      <c r="A64" s="19">
        <v>55</v>
      </c>
      <c r="B64" s="60">
        <v>4</v>
      </c>
      <c r="C64" s="11">
        <v>640</v>
      </c>
      <c r="D64" s="11">
        <v>619</v>
      </c>
      <c r="E64" s="20">
        <v>0.4541</v>
      </c>
      <c r="F64" s="21">
        <f t="shared" si="2"/>
        <v>6.354249404289118E-3</v>
      </c>
      <c r="G64" s="21">
        <f t="shared" si="0"/>
        <v>6.3322840738622944E-3</v>
      </c>
      <c r="H64" s="16">
        <f t="shared" si="6"/>
        <v>96544.846033697511</v>
      </c>
      <c r="I64" s="16">
        <f t="shared" si="3"/>
        <v>611.34939095267009</v>
      </c>
      <c r="J64" s="16">
        <f t="shared" si="1"/>
        <v>96211.11040117644</v>
      </c>
      <c r="K64" s="16">
        <f t="shared" si="4"/>
        <v>2537186.4561597747</v>
      </c>
      <c r="L64" s="23">
        <f t="shared" si="5"/>
        <v>26.279874694442086</v>
      </c>
    </row>
    <row r="65" spans="1:12" x14ac:dyDescent="0.2">
      <c r="A65" s="19">
        <v>56</v>
      </c>
      <c r="B65" s="60">
        <v>7</v>
      </c>
      <c r="C65" s="11">
        <v>627</v>
      </c>
      <c r="D65" s="11">
        <v>614</v>
      </c>
      <c r="E65" s="20">
        <v>0.51270000000000004</v>
      </c>
      <c r="F65" s="21">
        <f t="shared" si="2"/>
        <v>1.1281224818694601E-2</v>
      </c>
      <c r="G65" s="21">
        <f t="shared" si="0"/>
        <v>1.1219547143815841E-2</v>
      </c>
      <c r="H65" s="16">
        <f t="shared" si="6"/>
        <v>95933.496642744838</v>
      </c>
      <c r="I65" s="16">
        <f t="shared" si="3"/>
        <v>1076.3303882543744</v>
      </c>
      <c r="J65" s="16">
        <f t="shared" si="1"/>
        <v>95409.000844548485</v>
      </c>
      <c r="K65" s="16">
        <f t="shared" si="4"/>
        <v>2440975.3457585983</v>
      </c>
      <c r="L65" s="23">
        <f t="shared" si="5"/>
        <v>25.44445299277228</v>
      </c>
    </row>
    <row r="66" spans="1:12" x14ac:dyDescent="0.2">
      <c r="A66" s="19">
        <v>57</v>
      </c>
      <c r="B66" s="60">
        <v>3</v>
      </c>
      <c r="C66" s="11">
        <v>621</v>
      </c>
      <c r="D66" s="11">
        <v>616</v>
      </c>
      <c r="E66" s="20">
        <v>0.46579999999999999</v>
      </c>
      <c r="F66" s="21">
        <f t="shared" si="2"/>
        <v>4.850444624090542E-3</v>
      </c>
      <c r="G66" s="21">
        <f t="shared" si="0"/>
        <v>4.8379090814971585E-3</v>
      </c>
      <c r="H66" s="16">
        <f t="shared" si="6"/>
        <v>94857.166254490468</v>
      </c>
      <c r="I66" s="16">
        <f t="shared" si="3"/>
        <v>458.91034606768523</v>
      </c>
      <c r="J66" s="16">
        <f t="shared" si="1"/>
        <v>94612.016347621116</v>
      </c>
      <c r="K66" s="16">
        <f t="shared" si="4"/>
        <v>2345566.3449140498</v>
      </c>
      <c r="L66" s="23">
        <f t="shared" si="5"/>
        <v>24.727349946562551</v>
      </c>
    </row>
    <row r="67" spans="1:12" x14ac:dyDescent="0.2">
      <c r="A67" s="19">
        <v>58</v>
      </c>
      <c r="B67" s="60">
        <v>6</v>
      </c>
      <c r="C67" s="11">
        <v>634</v>
      </c>
      <c r="D67" s="11">
        <v>603</v>
      </c>
      <c r="E67" s="20">
        <v>0.31230000000000002</v>
      </c>
      <c r="F67" s="21">
        <f t="shared" si="2"/>
        <v>9.7008892481810841E-3</v>
      </c>
      <c r="G67" s="21">
        <f t="shared" si="0"/>
        <v>9.6366005799306247E-3</v>
      </c>
      <c r="H67" s="16">
        <f t="shared" si="6"/>
        <v>94398.255908422783</v>
      </c>
      <c r="I67" s="16">
        <f t="shared" si="3"/>
        <v>909.67828763154648</v>
      </c>
      <c r="J67" s="16">
        <f t="shared" si="1"/>
        <v>93772.670150018574</v>
      </c>
      <c r="K67" s="16">
        <f t="shared" si="4"/>
        <v>2250954.3285664287</v>
      </c>
      <c r="L67" s="23">
        <f t="shared" si="5"/>
        <v>23.845295730358774</v>
      </c>
    </row>
    <row r="68" spans="1:12" x14ac:dyDescent="0.2">
      <c r="A68" s="19">
        <v>59</v>
      </c>
      <c r="B68" s="60">
        <v>1</v>
      </c>
      <c r="C68" s="11">
        <v>578</v>
      </c>
      <c r="D68" s="11">
        <v>622</v>
      </c>
      <c r="E68" s="20">
        <v>0.78080000000000005</v>
      </c>
      <c r="F68" s="21">
        <f t="shared" si="2"/>
        <v>1.6666666666666668E-3</v>
      </c>
      <c r="G68" s="21">
        <f t="shared" si="0"/>
        <v>1.6660580001439476E-3</v>
      </c>
      <c r="H68" s="16">
        <f t="shared" si="6"/>
        <v>93488.577620791242</v>
      </c>
      <c r="I68" s="16">
        <f t="shared" si="3"/>
        <v>155.75739266719768</v>
      </c>
      <c r="J68" s="16">
        <f t="shared" si="1"/>
        <v>93454.435600318582</v>
      </c>
      <c r="K68" s="16">
        <f t="shared" si="4"/>
        <v>2157181.65841641</v>
      </c>
      <c r="L68" s="23">
        <f t="shared" si="5"/>
        <v>23.074280444894338</v>
      </c>
    </row>
    <row r="69" spans="1:12" x14ac:dyDescent="0.2">
      <c r="A69" s="19">
        <v>60</v>
      </c>
      <c r="B69" s="60">
        <v>8</v>
      </c>
      <c r="C69" s="11">
        <v>669</v>
      </c>
      <c r="D69" s="11">
        <v>560</v>
      </c>
      <c r="E69" s="20">
        <v>0.29380000000000001</v>
      </c>
      <c r="F69" s="21">
        <f t="shared" si="2"/>
        <v>1.3018714401952807E-2</v>
      </c>
      <c r="G69" s="21">
        <f t="shared" si="0"/>
        <v>1.2900113133992185E-2</v>
      </c>
      <c r="H69" s="16">
        <f t="shared" si="6"/>
        <v>93332.820228124037</v>
      </c>
      <c r="I69" s="16">
        <f t="shared" si="3"/>
        <v>1204.0039400573544</v>
      </c>
      <c r="J69" s="16">
        <f t="shared" si="1"/>
        <v>92482.552645655524</v>
      </c>
      <c r="K69" s="16">
        <f t="shared" si="4"/>
        <v>2063727.2228160913</v>
      </c>
      <c r="L69" s="23">
        <f t="shared" si="5"/>
        <v>22.111484660722027</v>
      </c>
    </row>
    <row r="70" spans="1:12" x14ac:dyDescent="0.2">
      <c r="A70" s="19">
        <v>61</v>
      </c>
      <c r="B70" s="60">
        <v>5</v>
      </c>
      <c r="C70" s="11">
        <v>696</v>
      </c>
      <c r="D70" s="11">
        <v>670</v>
      </c>
      <c r="E70" s="20">
        <v>0.68600000000000005</v>
      </c>
      <c r="F70" s="21">
        <f t="shared" si="2"/>
        <v>7.320644216691069E-3</v>
      </c>
      <c r="G70" s="21">
        <f t="shared" si="0"/>
        <v>7.3038549746556238E-3</v>
      </c>
      <c r="H70" s="16">
        <f t="shared" si="6"/>
        <v>92128.816288066679</v>
      </c>
      <c r="I70" s="16">
        <f t="shared" si="3"/>
        <v>672.89551315472988</v>
      </c>
      <c r="J70" s="16">
        <f t="shared" si="1"/>
        <v>91917.527096936101</v>
      </c>
      <c r="K70" s="16">
        <f t="shared" si="4"/>
        <v>1971244.6701704357</v>
      </c>
      <c r="L70" s="23">
        <f t="shared" si="5"/>
        <v>21.396613454869367</v>
      </c>
    </row>
    <row r="71" spans="1:12" x14ac:dyDescent="0.2">
      <c r="A71" s="19">
        <v>62</v>
      </c>
      <c r="B71" s="60">
        <v>7</v>
      </c>
      <c r="C71" s="11">
        <v>634</v>
      </c>
      <c r="D71" s="11">
        <v>683</v>
      </c>
      <c r="E71" s="20">
        <v>0.42</v>
      </c>
      <c r="F71" s="21">
        <f t="shared" si="2"/>
        <v>1.0630220197418374E-2</v>
      </c>
      <c r="G71" s="21">
        <f t="shared" si="0"/>
        <v>1.0565080898333735E-2</v>
      </c>
      <c r="H71" s="16">
        <f t="shared" si="6"/>
        <v>91455.920774911952</v>
      </c>
      <c r="I71" s="16">
        <f t="shared" si="3"/>
        <v>966.23920161854562</v>
      </c>
      <c r="J71" s="16">
        <f t="shared" si="1"/>
        <v>90895.502037973187</v>
      </c>
      <c r="K71" s="16">
        <f t="shared" si="4"/>
        <v>1879327.1430734997</v>
      </c>
      <c r="L71" s="23">
        <f t="shared" si="5"/>
        <v>20.548993735450246</v>
      </c>
    </row>
    <row r="72" spans="1:12" x14ac:dyDescent="0.2">
      <c r="A72" s="19">
        <v>63</v>
      </c>
      <c r="B72" s="60">
        <v>6</v>
      </c>
      <c r="C72" s="11">
        <v>565</v>
      </c>
      <c r="D72" s="11">
        <v>633</v>
      </c>
      <c r="E72" s="20">
        <v>0.47439999999999999</v>
      </c>
      <c r="F72" s="21">
        <f t="shared" si="2"/>
        <v>1.001669449081803E-2</v>
      </c>
      <c r="G72" s="21">
        <f t="shared" si="0"/>
        <v>9.9642350390332299E-3</v>
      </c>
      <c r="H72" s="16">
        <f t="shared" si="6"/>
        <v>90489.681573293405</v>
      </c>
      <c r="I72" s="16">
        <f t="shared" si="3"/>
        <v>901.66045580356979</v>
      </c>
      <c r="J72" s="16">
        <f t="shared" si="1"/>
        <v>90015.768837723037</v>
      </c>
      <c r="K72" s="16">
        <f t="shared" si="4"/>
        <v>1788431.6410355265</v>
      </c>
      <c r="L72" s="23">
        <f t="shared" si="5"/>
        <v>19.76392899103044</v>
      </c>
    </row>
    <row r="73" spans="1:12" x14ac:dyDescent="0.2">
      <c r="A73" s="19">
        <v>64</v>
      </c>
      <c r="B73" s="60">
        <v>7</v>
      </c>
      <c r="C73" s="11">
        <v>540</v>
      </c>
      <c r="D73" s="11">
        <v>551</v>
      </c>
      <c r="E73" s="20">
        <v>0.40350000000000003</v>
      </c>
      <c r="F73" s="21">
        <f t="shared" si="2"/>
        <v>1.2832263978001834E-2</v>
      </c>
      <c r="G73" s="21">
        <f t="shared" ref="G73:G103" si="7">F73/((1+(1-E73)*F73))</f>
        <v>1.2734786251160911E-2</v>
      </c>
      <c r="H73" s="16">
        <f t="shared" si="6"/>
        <v>89588.021117489829</v>
      </c>
      <c r="I73" s="16">
        <f t="shared" si="3"/>
        <v>1140.884299595723</v>
      </c>
      <c r="J73" s="16">
        <f t="shared" ref="J73:J103" si="8">H74+I73*E73</f>
        <v>88907.483632780975</v>
      </c>
      <c r="K73" s="16">
        <f t="shared" si="4"/>
        <v>1698415.8721978036</v>
      </c>
      <c r="L73" s="23">
        <f t="shared" si="5"/>
        <v>18.958068846843076</v>
      </c>
    </row>
    <row r="74" spans="1:12" x14ac:dyDescent="0.2">
      <c r="A74" s="19">
        <v>65</v>
      </c>
      <c r="B74" s="60">
        <v>5</v>
      </c>
      <c r="C74" s="11">
        <v>553</v>
      </c>
      <c r="D74" s="11">
        <v>529</v>
      </c>
      <c r="E74" s="20">
        <v>0.42299999999999999</v>
      </c>
      <c r="F74" s="21">
        <f t="shared" ref="F74:F103" si="9">B74/((C74+D74)/2)</f>
        <v>9.242144177449169E-3</v>
      </c>
      <c r="G74" s="21">
        <f t="shared" si="7"/>
        <v>9.1931198690899749E-3</v>
      </c>
      <c r="H74" s="16">
        <f t="shared" si="6"/>
        <v>88447.136817894105</v>
      </c>
      <c r="I74" s="16">
        <f t="shared" ref="I74:I103" si="10">H74*G74</f>
        <v>813.10513084470176</v>
      </c>
      <c r="J74" s="16">
        <f t="shared" si="8"/>
        <v>87977.975157396708</v>
      </c>
      <c r="K74" s="16">
        <f t="shared" ref="K74:K97" si="11">K75+J74</f>
        <v>1609508.3885650225</v>
      </c>
      <c r="L74" s="23">
        <f t="shared" ref="L74:L103" si="12">K74/H74</f>
        <v>18.197405212549473</v>
      </c>
    </row>
    <row r="75" spans="1:12" x14ac:dyDescent="0.2">
      <c r="A75" s="19">
        <v>66</v>
      </c>
      <c r="B75" s="60">
        <v>5</v>
      </c>
      <c r="C75" s="11">
        <v>488</v>
      </c>
      <c r="D75" s="11">
        <v>546</v>
      </c>
      <c r="E75" s="20">
        <v>0.50739999999999996</v>
      </c>
      <c r="F75" s="21">
        <f t="shared" si="9"/>
        <v>9.6711798839458421E-3</v>
      </c>
      <c r="G75" s="21">
        <f t="shared" si="7"/>
        <v>9.6253246140726098E-3</v>
      </c>
      <c r="H75" s="16">
        <f t="shared" ref="H75:H104" si="13">H74-I74</f>
        <v>87634.031687049399</v>
      </c>
      <c r="I75" s="16">
        <f t="shared" si="10"/>
        <v>843.50600222777564</v>
      </c>
      <c r="J75" s="16">
        <f t="shared" si="8"/>
        <v>87218.520630351995</v>
      </c>
      <c r="K75" s="16">
        <f t="shared" si="11"/>
        <v>1521530.4134076259</v>
      </c>
      <c r="L75" s="23">
        <f t="shared" si="12"/>
        <v>17.362323564447834</v>
      </c>
    </row>
    <row r="76" spans="1:12" x14ac:dyDescent="0.2">
      <c r="A76" s="19">
        <v>67</v>
      </c>
      <c r="B76" s="60">
        <v>9</v>
      </c>
      <c r="C76" s="11">
        <v>393</v>
      </c>
      <c r="D76" s="11">
        <v>477</v>
      </c>
      <c r="E76" s="20">
        <v>0.57110000000000005</v>
      </c>
      <c r="F76" s="21">
        <f t="shared" si="9"/>
        <v>2.0689655172413793E-2</v>
      </c>
      <c r="G76" s="21">
        <f t="shared" si="7"/>
        <v>2.050767431352269E-2</v>
      </c>
      <c r="H76" s="16">
        <f t="shared" si="13"/>
        <v>86790.525684821623</v>
      </c>
      <c r="I76" s="16">
        <f t="shared" si="10"/>
        <v>1779.8718342437478</v>
      </c>
      <c r="J76" s="16">
        <f t="shared" si="8"/>
        <v>86027.138655114482</v>
      </c>
      <c r="K76" s="16">
        <f t="shared" si="11"/>
        <v>1434311.8927772739</v>
      </c>
      <c r="L76" s="23">
        <f t="shared" si="12"/>
        <v>16.526134407642076</v>
      </c>
    </row>
    <row r="77" spans="1:12" x14ac:dyDescent="0.2">
      <c r="A77" s="19">
        <v>68</v>
      </c>
      <c r="B77" s="60">
        <v>3</v>
      </c>
      <c r="C77" s="11">
        <v>371</v>
      </c>
      <c r="D77" s="11">
        <v>382</v>
      </c>
      <c r="E77" s="20">
        <v>0.19539999999999999</v>
      </c>
      <c r="F77" s="21">
        <f t="shared" si="9"/>
        <v>7.9681274900398405E-3</v>
      </c>
      <c r="G77" s="21">
        <f t="shared" si="7"/>
        <v>7.9173680135165309E-3</v>
      </c>
      <c r="H77" s="16">
        <f t="shared" si="13"/>
        <v>85010.653850577874</v>
      </c>
      <c r="I77" s="16">
        <f t="shared" si="10"/>
        <v>673.06063160469114</v>
      </c>
      <c r="J77" s="16">
        <f t="shared" si="8"/>
        <v>84469.109266388739</v>
      </c>
      <c r="K77" s="16">
        <f t="shared" si="11"/>
        <v>1348284.7541221594</v>
      </c>
      <c r="L77" s="23">
        <f t="shared" si="12"/>
        <v>15.860185671457392</v>
      </c>
    </row>
    <row r="78" spans="1:12" x14ac:dyDescent="0.2">
      <c r="A78" s="19">
        <v>69</v>
      </c>
      <c r="B78" s="60">
        <v>9</v>
      </c>
      <c r="C78" s="11">
        <v>329</v>
      </c>
      <c r="D78" s="11">
        <v>360</v>
      </c>
      <c r="E78" s="20">
        <v>0.45140000000000002</v>
      </c>
      <c r="F78" s="21">
        <f t="shared" si="9"/>
        <v>2.6124818577648767E-2</v>
      </c>
      <c r="G78" s="21">
        <f t="shared" si="7"/>
        <v>2.5755686140064002E-2</v>
      </c>
      <c r="H78" s="16">
        <f t="shared" si="13"/>
        <v>84337.593218973183</v>
      </c>
      <c r="I78" s="16">
        <f t="shared" si="10"/>
        <v>2172.1725807562634</v>
      </c>
      <c r="J78" s="16">
        <f t="shared" si="8"/>
        <v>83145.939341170306</v>
      </c>
      <c r="K78" s="16">
        <f t="shared" si="11"/>
        <v>1263815.6448557707</v>
      </c>
      <c r="L78" s="23">
        <f t="shared" si="12"/>
        <v>14.985199323561606</v>
      </c>
    </row>
    <row r="79" spans="1:12" x14ac:dyDescent="0.2">
      <c r="A79" s="19">
        <v>70</v>
      </c>
      <c r="B79" s="60">
        <v>9</v>
      </c>
      <c r="C79" s="11">
        <v>315</v>
      </c>
      <c r="D79" s="11">
        <v>323</v>
      </c>
      <c r="E79" s="20">
        <v>0.4073</v>
      </c>
      <c r="F79" s="21">
        <f t="shared" si="9"/>
        <v>2.8213166144200628E-2</v>
      </c>
      <c r="G79" s="21">
        <f t="shared" si="7"/>
        <v>2.774914648250278E-2</v>
      </c>
      <c r="H79" s="16">
        <f t="shared" si="13"/>
        <v>82165.420638216921</v>
      </c>
      <c r="I79" s="16">
        <f t="shared" si="10"/>
        <v>2280.0202930863384</v>
      </c>
      <c r="J79" s="16">
        <f t="shared" si="8"/>
        <v>80814.052610504645</v>
      </c>
      <c r="K79" s="16">
        <f t="shared" si="11"/>
        <v>1180669.7055146005</v>
      </c>
      <c r="L79" s="23">
        <f t="shared" si="12"/>
        <v>14.369423248171694</v>
      </c>
    </row>
    <row r="80" spans="1:12" x14ac:dyDescent="0.2">
      <c r="A80" s="19">
        <v>71</v>
      </c>
      <c r="B80" s="60">
        <v>6</v>
      </c>
      <c r="C80" s="11">
        <v>203</v>
      </c>
      <c r="D80" s="11">
        <v>305</v>
      </c>
      <c r="E80" s="20">
        <v>0.33200000000000002</v>
      </c>
      <c r="F80" s="21">
        <f t="shared" si="9"/>
        <v>2.3622047244094488E-2</v>
      </c>
      <c r="G80" s="21">
        <f t="shared" si="7"/>
        <v>2.3255092865337508E-2</v>
      </c>
      <c r="H80" s="16">
        <f t="shared" si="13"/>
        <v>79885.400345130576</v>
      </c>
      <c r="I80" s="16">
        <f t="shared" si="10"/>
        <v>1857.7424036106765</v>
      </c>
      <c r="J80" s="16">
        <f t="shared" si="8"/>
        <v>78644.428419518634</v>
      </c>
      <c r="K80" s="16">
        <f t="shared" si="11"/>
        <v>1099855.6529040958</v>
      </c>
      <c r="L80" s="23">
        <f t="shared" si="12"/>
        <v>13.767918144646785</v>
      </c>
    </row>
    <row r="81" spans="1:12" x14ac:dyDescent="0.2">
      <c r="A81" s="19">
        <v>72</v>
      </c>
      <c r="B81" s="60">
        <v>4</v>
      </c>
      <c r="C81" s="11">
        <v>210</v>
      </c>
      <c r="D81" s="11">
        <v>202</v>
      </c>
      <c r="E81" s="20">
        <v>0.53149999999999997</v>
      </c>
      <c r="F81" s="21">
        <f t="shared" si="9"/>
        <v>1.9417475728155338E-2</v>
      </c>
      <c r="G81" s="21">
        <f t="shared" si="7"/>
        <v>1.9242425700183766E-2</v>
      </c>
      <c r="H81" s="16">
        <f t="shared" si="13"/>
        <v>78027.657941519894</v>
      </c>
      <c r="I81" s="16">
        <f t="shared" si="10"/>
        <v>1501.4414104990503</v>
      </c>
      <c r="J81" s="16">
        <f t="shared" si="8"/>
        <v>77324.232640701084</v>
      </c>
      <c r="K81" s="16">
        <f t="shared" si="11"/>
        <v>1021211.2244845772</v>
      </c>
      <c r="L81" s="23">
        <f t="shared" si="12"/>
        <v>13.087810802292102</v>
      </c>
    </row>
    <row r="82" spans="1:12" x14ac:dyDescent="0.2">
      <c r="A82" s="19">
        <v>73</v>
      </c>
      <c r="B82" s="60">
        <v>4</v>
      </c>
      <c r="C82" s="11">
        <v>263</v>
      </c>
      <c r="D82" s="11">
        <v>208</v>
      </c>
      <c r="E82" s="20">
        <v>0.50480000000000003</v>
      </c>
      <c r="F82" s="21">
        <f t="shared" si="9"/>
        <v>1.6985138004246284E-2</v>
      </c>
      <c r="G82" s="21">
        <f t="shared" si="7"/>
        <v>1.6843466924483998E-2</v>
      </c>
      <c r="H82" s="16">
        <f t="shared" si="13"/>
        <v>76526.216531020837</v>
      </c>
      <c r="I82" s="16">
        <f t="shared" si="10"/>
        <v>1288.9667969961499</v>
      </c>
      <c r="J82" s="16">
        <f t="shared" si="8"/>
        <v>75887.920173148348</v>
      </c>
      <c r="K82" s="16">
        <f t="shared" si="11"/>
        <v>943886.99184387608</v>
      </c>
      <c r="L82" s="23">
        <f t="shared" si="12"/>
        <v>12.334165134915038</v>
      </c>
    </row>
    <row r="83" spans="1:12" x14ac:dyDescent="0.2">
      <c r="A83" s="19">
        <v>74</v>
      </c>
      <c r="B83" s="60">
        <v>7</v>
      </c>
      <c r="C83" s="11">
        <v>157</v>
      </c>
      <c r="D83" s="11">
        <v>262</v>
      </c>
      <c r="E83" s="20">
        <v>0.39960000000000001</v>
      </c>
      <c r="F83" s="21">
        <f t="shared" si="9"/>
        <v>3.3412887828162291E-2</v>
      </c>
      <c r="G83" s="21">
        <f t="shared" si="7"/>
        <v>3.2755771098928042E-2</v>
      </c>
      <c r="H83" s="16">
        <f t="shared" si="13"/>
        <v>75237.249734024692</v>
      </c>
      <c r="I83" s="16">
        <f t="shared" si="10"/>
        <v>2464.4541304005975</v>
      </c>
      <c r="J83" s="16">
        <f t="shared" si="8"/>
        <v>73757.591474132176</v>
      </c>
      <c r="K83" s="16">
        <f t="shared" si="11"/>
        <v>867999.07167072769</v>
      </c>
      <c r="L83" s="23">
        <f t="shared" si="12"/>
        <v>11.536826169739571</v>
      </c>
    </row>
    <row r="84" spans="1:12" x14ac:dyDescent="0.2">
      <c r="A84" s="19">
        <v>75</v>
      </c>
      <c r="B84" s="60">
        <v>4</v>
      </c>
      <c r="C84" s="11">
        <v>136</v>
      </c>
      <c r="D84" s="11">
        <v>156</v>
      </c>
      <c r="E84" s="20">
        <v>0.61509999999999998</v>
      </c>
      <c r="F84" s="21">
        <f t="shared" si="9"/>
        <v>2.7397260273972601E-2</v>
      </c>
      <c r="G84" s="21">
        <f t="shared" si="7"/>
        <v>2.7111365355470662E-2</v>
      </c>
      <c r="H84" s="16">
        <f t="shared" si="13"/>
        <v>72772.795603624094</v>
      </c>
      <c r="I84" s="16">
        <f t="shared" si="10"/>
        <v>1972.9698495488419</v>
      </c>
      <c r="J84" s="16">
        <f t="shared" si="8"/>
        <v>72013.399508532748</v>
      </c>
      <c r="K84" s="16">
        <f t="shared" si="11"/>
        <v>794241.48019659554</v>
      </c>
      <c r="L84" s="23">
        <f t="shared" si="12"/>
        <v>10.913988855432155</v>
      </c>
    </row>
    <row r="85" spans="1:12" x14ac:dyDescent="0.2">
      <c r="A85" s="19">
        <v>76</v>
      </c>
      <c r="B85" s="60">
        <v>6</v>
      </c>
      <c r="C85" s="11">
        <v>172</v>
      </c>
      <c r="D85" s="11">
        <v>134</v>
      </c>
      <c r="E85" s="20">
        <v>0.59730000000000005</v>
      </c>
      <c r="F85" s="21">
        <f t="shared" si="9"/>
        <v>3.9215686274509803E-2</v>
      </c>
      <c r="G85" s="21">
        <f t="shared" si="7"/>
        <v>3.8606014044867909E-2</v>
      </c>
      <c r="H85" s="16">
        <f t="shared" si="13"/>
        <v>70799.825754075253</v>
      </c>
      <c r="I85" s="16">
        <f t="shared" si="10"/>
        <v>2733.2990674360299</v>
      </c>
      <c r="J85" s="16">
        <f t="shared" si="8"/>
        <v>69699.12621961876</v>
      </c>
      <c r="K85" s="16">
        <f t="shared" si="11"/>
        <v>722228.08068806282</v>
      </c>
      <c r="L85" s="23">
        <f t="shared" si="12"/>
        <v>10.200986697294113</v>
      </c>
    </row>
    <row r="86" spans="1:12" x14ac:dyDescent="0.2">
      <c r="A86" s="19">
        <v>77</v>
      </c>
      <c r="B86" s="60">
        <v>10</v>
      </c>
      <c r="C86" s="11">
        <v>133</v>
      </c>
      <c r="D86" s="11">
        <v>162</v>
      </c>
      <c r="E86" s="20">
        <v>0.48930000000000001</v>
      </c>
      <c r="F86" s="21">
        <f t="shared" si="9"/>
        <v>6.7796610169491525E-2</v>
      </c>
      <c r="G86" s="21">
        <f t="shared" si="7"/>
        <v>6.5527793613661234E-2</v>
      </c>
      <c r="H86" s="16">
        <f t="shared" si="13"/>
        <v>68066.526686639219</v>
      </c>
      <c r="I86" s="16">
        <f t="shared" si="10"/>
        <v>4460.2493127208591</v>
      </c>
      <c r="J86" s="16">
        <f t="shared" si="8"/>
        <v>65788.677362632676</v>
      </c>
      <c r="K86" s="16">
        <f t="shared" si="11"/>
        <v>652528.95446844411</v>
      </c>
      <c r="L86" s="23">
        <f t="shared" si="12"/>
        <v>9.586635108803474</v>
      </c>
    </row>
    <row r="87" spans="1:12" x14ac:dyDescent="0.2">
      <c r="A87" s="19">
        <v>78</v>
      </c>
      <c r="B87" s="60">
        <v>5</v>
      </c>
      <c r="C87" s="11">
        <v>115</v>
      </c>
      <c r="D87" s="11">
        <v>127</v>
      </c>
      <c r="E87" s="20">
        <v>0.52990000000000004</v>
      </c>
      <c r="F87" s="21">
        <f t="shared" si="9"/>
        <v>4.1322314049586778E-2</v>
      </c>
      <c r="G87" s="21">
        <f t="shared" si="7"/>
        <v>4.0534898520881553E-2</v>
      </c>
      <c r="H87" s="16">
        <f t="shared" si="13"/>
        <v>63606.277373918361</v>
      </c>
      <c r="I87" s="16">
        <f t="shared" si="10"/>
        <v>2578.2739986428251</v>
      </c>
      <c r="J87" s="16">
        <f t="shared" si="8"/>
        <v>62394.230767156369</v>
      </c>
      <c r="K87" s="16">
        <f t="shared" si="11"/>
        <v>586740.2771058114</v>
      </c>
      <c r="L87" s="23">
        <f t="shared" si="12"/>
        <v>9.2245655826794728</v>
      </c>
    </row>
    <row r="88" spans="1:12" x14ac:dyDescent="0.2">
      <c r="A88" s="19">
        <v>79</v>
      </c>
      <c r="B88" s="60">
        <v>5</v>
      </c>
      <c r="C88" s="11">
        <v>119</v>
      </c>
      <c r="D88" s="11">
        <v>112</v>
      </c>
      <c r="E88" s="20">
        <v>0.66849999999999998</v>
      </c>
      <c r="F88" s="21">
        <f t="shared" si="9"/>
        <v>4.3290043290043288E-2</v>
      </c>
      <c r="G88" s="21">
        <f t="shared" si="7"/>
        <v>4.2677592130252011E-2</v>
      </c>
      <c r="H88" s="16">
        <f t="shared" si="13"/>
        <v>61028.003375275533</v>
      </c>
      <c r="I88" s="16">
        <f t="shared" si="10"/>
        <v>2604.5282365736521</v>
      </c>
      <c r="J88" s="16">
        <f t="shared" si="8"/>
        <v>60164.602264851368</v>
      </c>
      <c r="K88" s="16">
        <f t="shared" si="11"/>
        <v>524346.04633865505</v>
      </c>
      <c r="L88" s="23">
        <f t="shared" si="12"/>
        <v>8.5918925302918403</v>
      </c>
    </row>
    <row r="89" spans="1:12" x14ac:dyDescent="0.2">
      <c r="A89" s="19">
        <v>80</v>
      </c>
      <c r="B89" s="60">
        <v>10</v>
      </c>
      <c r="C89" s="11">
        <v>130</v>
      </c>
      <c r="D89" s="11">
        <v>111</v>
      </c>
      <c r="E89" s="20">
        <v>0.51700000000000002</v>
      </c>
      <c r="F89" s="21">
        <f t="shared" si="9"/>
        <v>8.2987551867219914E-2</v>
      </c>
      <c r="G89" s="21">
        <f t="shared" si="7"/>
        <v>7.9789356099896278E-2</v>
      </c>
      <c r="H89" s="16">
        <f t="shared" si="13"/>
        <v>58423.475138701884</v>
      </c>
      <c r="I89" s="16">
        <f t="shared" si="10"/>
        <v>4661.5714624353213</v>
      </c>
      <c r="J89" s="16">
        <f t="shared" si="8"/>
        <v>56171.936122345622</v>
      </c>
      <c r="K89" s="16">
        <f t="shared" si="11"/>
        <v>464181.44407380366</v>
      </c>
      <c r="L89" s="23">
        <f t="shared" si="12"/>
        <v>7.945118686825813</v>
      </c>
    </row>
    <row r="90" spans="1:12" x14ac:dyDescent="0.2">
      <c r="A90" s="19">
        <v>81</v>
      </c>
      <c r="B90" s="60">
        <v>4</v>
      </c>
      <c r="C90" s="11">
        <v>89</v>
      </c>
      <c r="D90" s="11">
        <v>119</v>
      </c>
      <c r="E90" s="20">
        <v>0.7288</v>
      </c>
      <c r="F90" s="21">
        <f t="shared" si="9"/>
        <v>3.8461538461538464E-2</v>
      </c>
      <c r="G90" s="21">
        <f t="shared" si="7"/>
        <v>3.8064496482840528E-2</v>
      </c>
      <c r="H90" s="16">
        <f t="shared" si="13"/>
        <v>53761.903676266564</v>
      </c>
      <c r="I90" s="16">
        <f t="shared" si="10"/>
        <v>2046.41979339606</v>
      </c>
      <c r="J90" s="16">
        <f t="shared" si="8"/>
        <v>53206.914628297549</v>
      </c>
      <c r="K90" s="16">
        <f t="shared" si="11"/>
        <v>408009.50795145804</v>
      </c>
      <c r="L90" s="23">
        <f t="shared" si="12"/>
        <v>7.5891938352543065</v>
      </c>
    </row>
    <row r="91" spans="1:12" x14ac:dyDescent="0.2">
      <c r="A91" s="19">
        <v>82</v>
      </c>
      <c r="B91" s="60">
        <v>6</v>
      </c>
      <c r="C91" s="11">
        <v>86</v>
      </c>
      <c r="D91" s="11">
        <v>83</v>
      </c>
      <c r="E91" s="20">
        <v>0.48259999999999997</v>
      </c>
      <c r="F91" s="21">
        <f t="shared" si="9"/>
        <v>7.1005917159763315E-2</v>
      </c>
      <c r="G91" s="21">
        <f t="shared" si="7"/>
        <v>6.8489710562483166E-2</v>
      </c>
      <c r="H91" s="16">
        <f t="shared" si="13"/>
        <v>51715.483882870503</v>
      </c>
      <c r="I91" s="16">
        <f t="shared" si="10"/>
        <v>3541.9785227365637</v>
      </c>
      <c r="J91" s="16">
        <f t="shared" si="8"/>
        <v>49882.864195206603</v>
      </c>
      <c r="K91" s="16">
        <f t="shared" si="11"/>
        <v>354802.59332316049</v>
      </c>
      <c r="L91" s="23">
        <f t="shared" si="12"/>
        <v>6.8606646730164353</v>
      </c>
    </row>
    <row r="92" spans="1:12" x14ac:dyDescent="0.2">
      <c r="A92" s="19">
        <v>83</v>
      </c>
      <c r="B92" s="60">
        <v>9</v>
      </c>
      <c r="C92" s="11">
        <v>84</v>
      </c>
      <c r="D92" s="11">
        <v>75</v>
      </c>
      <c r="E92" s="20">
        <v>0.55559999999999998</v>
      </c>
      <c r="F92" s="21">
        <f t="shared" si="9"/>
        <v>0.11320754716981132</v>
      </c>
      <c r="G92" s="21">
        <f t="shared" si="7"/>
        <v>0.10778494747280228</v>
      </c>
      <c r="H92" s="16">
        <f t="shared" si="13"/>
        <v>48173.505360133939</v>
      </c>
      <c r="I92" s="16">
        <f t="shared" si="10"/>
        <v>5192.3787448227959</v>
      </c>
      <c r="J92" s="16">
        <f t="shared" si="8"/>
        <v>45866.012245934689</v>
      </c>
      <c r="K92" s="16">
        <f t="shared" si="11"/>
        <v>304919.72912795388</v>
      </c>
      <c r="L92" s="23">
        <f t="shared" si="12"/>
        <v>6.3296147300978989</v>
      </c>
    </row>
    <row r="93" spans="1:12" x14ac:dyDescent="0.2">
      <c r="A93" s="19">
        <v>84</v>
      </c>
      <c r="B93" s="60">
        <v>12</v>
      </c>
      <c r="C93" s="11">
        <v>68</v>
      </c>
      <c r="D93" s="11">
        <v>74</v>
      </c>
      <c r="E93" s="20">
        <v>0.59630000000000005</v>
      </c>
      <c r="F93" s="21">
        <f t="shared" si="9"/>
        <v>0.16901408450704225</v>
      </c>
      <c r="G93" s="21">
        <f t="shared" si="7"/>
        <v>0.15821866874812113</v>
      </c>
      <c r="H93" s="16">
        <f t="shared" si="13"/>
        <v>42981.126615311143</v>
      </c>
      <c r="I93" s="16">
        <f t="shared" si="10"/>
        <v>6800.4166343689667</v>
      </c>
      <c r="J93" s="16">
        <f t="shared" si="8"/>
        <v>40235.798420016392</v>
      </c>
      <c r="K93" s="16">
        <f t="shared" si="11"/>
        <v>259053.71688201919</v>
      </c>
      <c r="L93" s="23">
        <f t="shared" si="12"/>
        <v>6.0271504560733558</v>
      </c>
    </row>
    <row r="94" spans="1:12" x14ac:dyDescent="0.2">
      <c r="A94" s="19">
        <v>85</v>
      </c>
      <c r="B94" s="60">
        <v>4</v>
      </c>
      <c r="C94" s="11">
        <v>55</v>
      </c>
      <c r="D94" s="11">
        <v>61</v>
      </c>
      <c r="E94" s="20">
        <v>0.53900000000000003</v>
      </c>
      <c r="F94" s="21">
        <f t="shared" si="9"/>
        <v>6.8965517241379309E-2</v>
      </c>
      <c r="G94" s="21">
        <f t="shared" si="7"/>
        <v>6.6840451841454443E-2</v>
      </c>
      <c r="H94" s="16">
        <f t="shared" si="13"/>
        <v>36180.709980942178</v>
      </c>
      <c r="I94" s="16">
        <f t="shared" si="10"/>
        <v>2418.3350030707957</v>
      </c>
      <c r="J94" s="16">
        <f t="shared" si="8"/>
        <v>35065.857544526545</v>
      </c>
      <c r="K94" s="16">
        <f t="shared" si="11"/>
        <v>218817.9184620028</v>
      </c>
      <c r="L94" s="23">
        <f t="shared" si="12"/>
        <v>6.0479166544068068</v>
      </c>
    </row>
    <row r="95" spans="1:12" x14ac:dyDescent="0.2">
      <c r="A95" s="19">
        <v>86</v>
      </c>
      <c r="B95" s="60">
        <v>4</v>
      </c>
      <c r="C95" s="11">
        <v>46</v>
      </c>
      <c r="D95" s="11">
        <v>53</v>
      </c>
      <c r="E95" s="20">
        <v>0.70069999999999999</v>
      </c>
      <c r="F95" s="21">
        <f t="shared" si="9"/>
        <v>8.0808080808080815E-2</v>
      </c>
      <c r="G95" s="21">
        <f t="shared" si="7"/>
        <v>7.8899820897406575E-2</v>
      </c>
      <c r="H95" s="16">
        <f t="shared" si="13"/>
        <v>33762.374977871383</v>
      </c>
      <c r="I95" s="16">
        <f t="shared" si="10"/>
        <v>2663.8453388251332</v>
      </c>
      <c r="J95" s="16">
        <f t="shared" si="8"/>
        <v>32965.08606796102</v>
      </c>
      <c r="K95" s="16">
        <f t="shared" si="11"/>
        <v>183752.06091747625</v>
      </c>
      <c r="L95" s="23">
        <f t="shared" si="12"/>
        <v>5.4425099252618176</v>
      </c>
    </row>
    <row r="96" spans="1:12" x14ac:dyDescent="0.2">
      <c r="A96" s="19">
        <v>87</v>
      </c>
      <c r="B96" s="60">
        <v>3</v>
      </c>
      <c r="C96" s="11">
        <v>30</v>
      </c>
      <c r="D96" s="11">
        <v>40</v>
      </c>
      <c r="E96" s="20">
        <v>0.67849999999999999</v>
      </c>
      <c r="F96" s="21">
        <f t="shared" si="9"/>
        <v>8.5714285714285715E-2</v>
      </c>
      <c r="G96" s="21">
        <f t="shared" si="7"/>
        <v>8.3415590373840873E-2</v>
      </c>
      <c r="H96" s="16">
        <f t="shared" si="13"/>
        <v>31098.52963904625</v>
      </c>
      <c r="I96" s="16">
        <f t="shared" si="10"/>
        <v>2594.1022095994313</v>
      </c>
      <c r="J96" s="16">
        <f t="shared" si="8"/>
        <v>30264.525778660034</v>
      </c>
      <c r="K96" s="16">
        <f t="shared" si="11"/>
        <v>150786.97484951522</v>
      </c>
      <c r="L96" s="23">
        <f t="shared" si="12"/>
        <v>4.8486850214356192</v>
      </c>
    </row>
    <row r="97" spans="1:12" x14ac:dyDescent="0.2">
      <c r="A97" s="19">
        <v>88</v>
      </c>
      <c r="B97" s="60">
        <v>3</v>
      </c>
      <c r="C97" s="11">
        <v>42</v>
      </c>
      <c r="D97" s="11">
        <v>26</v>
      </c>
      <c r="E97" s="20">
        <v>0.54339999999999999</v>
      </c>
      <c r="F97" s="21">
        <f t="shared" si="9"/>
        <v>8.8235294117647065E-2</v>
      </c>
      <c r="G97" s="21">
        <f t="shared" si="7"/>
        <v>8.4818121674422819E-2</v>
      </c>
      <c r="H97" s="16">
        <f t="shared" si="13"/>
        <v>28504.42742944682</v>
      </c>
      <c r="I97" s="16">
        <f t="shared" si="10"/>
        <v>2417.6919939705758</v>
      </c>
      <c r="J97" s="16">
        <f t="shared" si="8"/>
        <v>27400.509264999855</v>
      </c>
      <c r="K97" s="16">
        <f t="shared" si="11"/>
        <v>120522.44907085519</v>
      </c>
      <c r="L97" s="23">
        <f t="shared" si="12"/>
        <v>4.2282010178653202</v>
      </c>
    </row>
    <row r="98" spans="1:12" x14ac:dyDescent="0.2">
      <c r="A98" s="19">
        <v>89</v>
      </c>
      <c r="B98" s="60">
        <v>4</v>
      </c>
      <c r="C98" s="11">
        <v>23</v>
      </c>
      <c r="D98" s="11">
        <v>34</v>
      </c>
      <c r="E98" s="20">
        <v>0.37740000000000001</v>
      </c>
      <c r="F98" s="21">
        <f t="shared" si="9"/>
        <v>0.14035087719298245</v>
      </c>
      <c r="G98" s="21">
        <f t="shared" si="7"/>
        <v>0.12907222881924724</v>
      </c>
      <c r="H98" s="16">
        <f t="shared" si="13"/>
        <v>26086.735435476243</v>
      </c>
      <c r="I98" s="16">
        <f t="shared" si="10"/>
        <v>3367.0730852749548</v>
      </c>
      <c r="J98" s="16">
        <f t="shared" si="8"/>
        <v>23990.395732584057</v>
      </c>
      <c r="K98" s="16">
        <f>K99+J98</f>
        <v>93121.939805855334</v>
      </c>
      <c r="L98" s="23">
        <f t="shared" si="12"/>
        <v>3.5697046123761282</v>
      </c>
    </row>
    <row r="99" spans="1:12" x14ac:dyDescent="0.2">
      <c r="A99" s="19">
        <v>90</v>
      </c>
      <c r="B99" s="60">
        <v>5</v>
      </c>
      <c r="C99" s="11">
        <v>21</v>
      </c>
      <c r="D99" s="11">
        <v>20</v>
      </c>
      <c r="E99" s="24">
        <v>0.28549999999999998</v>
      </c>
      <c r="F99" s="25">
        <f t="shared" si="9"/>
        <v>0.24390243902439024</v>
      </c>
      <c r="G99" s="25">
        <f t="shared" si="7"/>
        <v>0.20770588846193788</v>
      </c>
      <c r="H99" s="26">
        <f t="shared" si="13"/>
        <v>22719.662350201288</v>
      </c>
      <c r="I99" s="26">
        <f t="shared" si="10"/>
        <v>4719.0076540037981</v>
      </c>
      <c r="J99" s="26">
        <f t="shared" si="8"/>
        <v>19347.931381415572</v>
      </c>
      <c r="K99" s="26">
        <f t="shared" ref="K99:K102" si="14">K100+J99</f>
        <v>69131.544073271274</v>
      </c>
      <c r="L99" s="27">
        <f t="shared" si="12"/>
        <v>3.0428068431509412</v>
      </c>
    </row>
    <row r="100" spans="1:12" x14ac:dyDescent="0.2">
      <c r="A100" s="19">
        <v>91</v>
      </c>
      <c r="B100" s="60">
        <v>3</v>
      </c>
      <c r="C100" s="11">
        <v>20</v>
      </c>
      <c r="D100" s="11">
        <v>16</v>
      </c>
      <c r="E100" s="24">
        <v>0.24379999999999999</v>
      </c>
      <c r="F100" s="25">
        <f t="shared" si="9"/>
        <v>0.16666666666666666</v>
      </c>
      <c r="G100" s="25">
        <f t="shared" si="7"/>
        <v>0.14801219620496728</v>
      </c>
      <c r="H100" s="26">
        <f t="shared" si="13"/>
        <v>18000.654696197489</v>
      </c>
      <c r="I100" s="26">
        <f t="shared" si="10"/>
        <v>2664.3164347114484</v>
      </c>
      <c r="J100" s="26">
        <f t="shared" si="8"/>
        <v>15985.898608268692</v>
      </c>
      <c r="K100" s="26">
        <f t="shared" si="14"/>
        <v>49783.612691855706</v>
      </c>
      <c r="L100" s="27">
        <f t="shared" si="12"/>
        <v>2.7656556682003428</v>
      </c>
    </row>
    <row r="101" spans="1:12" x14ac:dyDescent="0.2">
      <c r="A101" s="19">
        <v>92</v>
      </c>
      <c r="B101" s="60">
        <v>3</v>
      </c>
      <c r="C101" s="11">
        <v>17</v>
      </c>
      <c r="D101" s="11">
        <v>17</v>
      </c>
      <c r="E101" s="24">
        <v>0.63109999999999999</v>
      </c>
      <c r="F101" s="25">
        <f t="shared" si="9"/>
        <v>0.17647058823529413</v>
      </c>
      <c r="G101" s="25">
        <f t="shared" si="7"/>
        <v>0.16568452561758909</v>
      </c>
      <c r="H101" s="26">
        <f t="shared" si="13"/>
        <v>15336.33826148604</v>
      </c>
      <c r="I101" s="26">
        <f t="shared" si="10"/>
        <v>2540.9939295651957</v>
      </c>
      <c r="J101" s="26">
        <f t="shared" si="8"/>
        <v>14398.96560086944</v>
      </c>
      <c r="K101" s="26">
        <f t="shared" si="14"/>
        <v>33797.714083587016</v>
      </c>
      <c r="L101" s="27">
        <f t="shared" si="12"/>
        <v>2.203766864510468</v>
      </c>
    </row>
    <row r="102" spans="1:12" x14ac:dyDescent="0.2">
      <c r="A102" s="19">
        <v>93</v>
      </c>
      <c r="B102" s="60">
        <v>1</v>
      </c>
      <c r="C102" s="11">
        <v>6</v>
      </c>
      <c r="D102" s="11">
        <v>13</v>
      </c>
      <c r="E102" s="24">
        <v>0.13969999999999999</v>
      </c>
      <c r="F102" s="25">
        <f t="shared" si="9"/>
        <v>0.10526315789473684</v>
      </c>
      <c r="G102" s="25">
        <f t="shared" si="7"/>
        <v>9.6522301477756423E-2</v>
      </c>
      <c r="H102" s="26">
        <f t="shared" si="13"/>
        <v>12795.344331920845</v>
      </c>
      <c r="I102" s="26">
        <f t="shared" si="10"/>
        <v>1235.0360831173657</v>
      </c>
      <c r="J102" s="26">
        <f t="shared" si="8"/>
        <v>11732.842789614975</v>
      </c>
      <c r="K102" s="26">
        <f t="shared" si="14"/>
        <v>19398.748482717576</v>
      </c>
      <c r="L102" s="27">
        <f t="shared" si="12"/>
        <v>1.5160786595107927</v>
      </c>
    </row>
    <row r="103" spans="1:12" x14ac:dyDescent="0.2">
      <c r="A103" s="19">
        <v>94</v>
      </c>
      <c r="B103" s="60">
        <v>4</v>
      </c>
      <c r="C103" s="11">
        <v>6</v>
      </c>
      <c r="D103" s="11">
        <v>2</v>
      </c>
      <c r="E103" s="24">
        <v>0.42809999999999998</v>
      </c>
      <c r="F103" s="25">
        <f t="shared" si="9"/>
        <v>1</v>
      </c>
      <c r="G103" s="25">
        <f t="shared" si="7"/>
        <v>0.63617278452827786</v>
      </c>
      <c r="H103" s="26">
        <f t="shared" si="13"/>
        <v>11560.30824880348</v>
      </c>
      <c r="I103" s="26">
        <f t="shared" si="10"/>
        <v>7354.3534886465295</v>
      </c>
      <c r="J103" s="26">
        <f t="shared" si="8"/>
        <v>7354.3534886465295</v>
      </c>
      <c r="K103" s="26">
        <f>K104+J103</f>
        <v>7665.9056931025998</v>
      </c>
      <c r="L103" s="27">
        <f t="shared" si="12"/>
        <v>0.66312294863729437</v>
      </c>
    </row>
    <row r="104" spans="1:12" x14ac:dyDescent="0.2">
      <c r="A104" s="19" t="s">
        <v>21</v>
      </c>
      <c r="B104" s="60">
        <v>1</v>
      </c>
      <c r="C104" s="11">
        <v>12</v>
      </c>
      <c r="D104" s="11">
        <v>15</v>
      </c>
      <c r="E104" s="24"/>
      <c r="F104" s="25">
        <f>B104/((C104+D104)/2)</f>
        <v>7.407407407407407E-2</v>
      </c>
      <c r="G104" s="25">
        <v>1</v>
      </c>
      <c r="H104" s="26">
        <f t="shared" si="13"/>
        <v>4205.9547601569502</v>
      </c>
      <c r="I104" s="26">
        <f>H104*G104</f>
        <v>4205.9547601569502</v>
      </c>
      <c r="J104" s="26">
        <f>H104*F104</f>
        <v>311.55220445607034</v>
      </c>
      <c r="K104" s="26">
        <f>J104</f>
        <v>311.55220445607034</v>
      </c>
      <c r="L104" s="27">
        <f>K104/H104</f>
        <v>7.407407407407407E-2</v>
      </c>
    </row>
    <row r="105" spans="1:12" x14ac:dyDescent="0.2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2" customFormat="1" ht="11.25" x14ac:dyDescent="0.2">
      <c r="A107" s="33" t="s">
        <v>24</v>
      </c>
      <c r="B107" s="30"/>
      <c r="C107" s="30"/>
      <c r="D107" s="30"/>
      <c r="E107" s="31"/>
      <c r="F107" s="31"/>
      <c r="G107" s="31"/>
      <c r="H107" s="30"/>
      <c r="I107" s="30"/>
      <c r="J107" s="30"/>
      <c r="K107" s="30"/>
      <c r="L107" s="31"/>
    </row>
    <row r="108" spans="1:12" s="32" customFormat="1" ht="11.25" x14ac:dyDescent="0.2">
      <c r="A108" s="35" t="s">
        <v>11</v>
      </c>
      <c r="B108" s="34"/>
      <c r="C108" s="34"/>
      <c r="D108" s="34"/>
      <c r="H108" s="34"/>
      <c r="I108" s="34"/>
      <c r="J108" s="34"/>
      <c r="K108" s="34"/>
      <c r="L108" s="31"/>
    </row>
    <row r="109" spans="1:12" s="32" customFormat="1" ht="11.25" x14ac:dyDescent="0.2">
      <c r="A109" s="33" t="s">
        <v>22</v>
      </c>
      <c r="B109" s="36"/>
      <c r="C109" s="36"/>
      <c r="D109" s="36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ht="11.25" x14ac:dyDescent="0.2">
      <c r="A110" s="33" t="s">
        <v>12</v>
      </c>
      <c r="B110" s="36"/>
      <c r="C110" s="36"/>
      <c r="D110" s="36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ht="11.25" x14ac:dyDescent="0.2">
      <c r="A111" s="33" t="s">
        <v>13</v>
      </c>
      <c r="B111" s="36"/>
      <c r="C111" s="36"/>
      <c r="D111" s="36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ht="11.25" x14ac:dyDescent="0.2">
      <c r="A112" s="33" t="s">
        <v>14</v>
      </c>
      <c r="B112" s="36"/>
      <c r="C112" s="36"/>
      <c r="D112" s="36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ht="11.25" x14ac:dyDescent="0.2">
      <c r="A113" s="33" t="s">
        <v>15</v>
      </c>
      <c r="B113" s="36"/>
      <c r="C113" s="36"/>
      <c r="D113" s="36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ht="11.25" x14ac:dyDescent="0.2">
      <c r="A114" s="33" t="s">
        <v>16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1.25" x14ac:dyDescent="0.2">
      <c r="A115" s="33" t="s">
        <v>17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1.25" x14ac:dyDescent="0.2">
      <c r="A116" s="33" t="s">
        <v>23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1.25" x14ac:dyDescent="0.2">
      <c r="A117" s="33" t="s">
        <v>18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1.25" x14ac:dyDescent="0.2">
      <c r="A118" s="33" t="s">
        <v>19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1.25" x14ac:dyDescent="0.2">
      <c r="A119" s="30"/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1.25" x14ac:dyDescent="0.2">
      <c r="A120" s="8" t="s">
        <v>53</v>
      </c>
      <c r="B120" s="30"/>
      <c r="C120" s="30"/>
      <c r="D120" s="30"/>
      <c r="E120" s="31"/>
      <c r="F120" s="31"/>
      <c r="G120" s="31"/>
      <c r="H120" s="30"/>
      <c r="I120" s="30"/>
      <c r="J120" s="30"/>
      <c r="K120" s="30"/>
      <c r="L120" s="31"/>
    </row>
    <row r="121" spans="1:12" s="32" customFormat="1" ht="11.25" x14ac:dyDescent="0.2">
      <c r="A121" s="34"/>
      <c r="B121" s="34"/>
      <c r="C121" s="34"/>
      <c r="D121" s="34"/>
      <c r="H121" s="34"/>
      <c r="I121" s="34"/>
      <c r="J121" s="34"/>
      <c r="K121" s="34"/>
      <c r="L121" s="31"/>
    </row>
    <row r="122" spans="1:12" s="32" customFormat="1" ht="11.25" x14ac:dyDescent="0.2">
      <c r="A122" s="34"/>
      <c r="B122" s="34"/>
      <c r="C122" s="34"/>
      <c r="D122" s="34"/>
      <c r="H122" s="34"/>
      <c r="I122" s="34"/>
      <c r="J122" s="34"/>
      <c r="K122" s="34"/>
      <c r="L122" s="31"/>
    </row>
    <row r="123" spans="1:12" s="32" customFormat="1" ht="11.25" x14ac:dyDescent="0.2">
      <c r="A123" s="34"/>
      <c r="B123" s="34"/>
      <c r="C123" s="34"/>
      <c r="D123" s="34"/>
      <c r="H123" s="34"/>
      <c r="I123" s="34"/>
      <c r="J123" s="34"/>
      <c r="K123" s="34"/>
      <c r="L123" s="31"/>
    </row>
    <row r="124" spans="1:12" s="32" customFormat="1" ht="11.25" x14ac:dyDescent="0.2">
      <c r="A124" s="34"/>
      <c r="B124" s="34"/>
      <c r="C124" s="34"/>
      <c r="D124" s="34"/>
      <c r="H124" s="34"/>
      <c r="I124" s="34"/>
      <c r="J124" s="34"/>
      <c r="K124" s="34"/>
      <c r="L124" s="31"/>
    </row>
    <row r="125" spans="1:12" s="32" customFormat="1" ht="11.25" x14ac:dyDescent="0.2">
      <c r="A125" s="34"/>
      <c r="B125" s="34"/>
      <c r="C125" s="34"/>
      <c r="D125" s="34"/>
      <c r="H125" s="34"/>
      <c r="I125" s="34"/>
      <c r="J125" s="34"/>
      <c r="K125" s="34"/>
      <c r="L125" s="31"/>
    </row>
    <row r="126" spans="1:12" s="32" customFormat="1" ht="11.25" x14ac:dyDescent="0.2">
      <c r="A126" s="34"/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1.25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1.25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1.25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1.25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1.25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1.25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1.25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1.25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1.25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1.25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1.25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1.25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1.25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1.25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1.25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1.25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1.25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1.25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1.25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1.25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1.25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1.25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1.25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1.25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1.25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1.25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1.25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1.25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1.25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1.25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1.25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1.25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1.25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1.25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1.25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1.25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1.25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1.25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1.25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1.25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1.25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1.25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1.25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1.25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1.25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1.25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1.25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1.25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1.25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1.25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1.25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1.25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1.25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1.25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1.25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1.25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1.25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1.25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1.25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1.25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1.25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1.25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1.25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1.25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1.25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1.25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2:12" x14ac:dyDescent="0.2">
      <c r="L193" s="17"/>
    </row>
    <row r="194" spans="12:12" x14ac:dyDescent="0.2">
      <c r="L194" s="17"/>
    </row>
    <row r="195" spans="12:12" x14ac:dyDescent="0.2">
      <c r="L195" s="17"/>
    </row>
    <row r="196" spans="12:12" x14ac:dyDescent="0.2">
      <c r="L196" s="17"/>
    </row>
    <row r="197" spans="12:12" x14ac:dyDescent="0.2">
      <c r="L197" s="17"/>
    </row>
    <row r="198" spans="12:12" x14ac:dyDescent="0.2">
      <c r="L198" s="17"/>
    </row>
    <row r="199" spans="12:12" x14ac:dyDescent="0.2">
      <c r="L199" s="17"/>
    </row>
    <row r="200" spans="12:12" x14ac:dyDescent="0.2">
      <c r="L200" s="17"/>
    </row>
    <row r="201" spans="12:12" x14ac:dyDescent="0.2">
      <c r="L201" s="17"/>
    </row>
    <row r="202" spans="12:12" x14ac:dyDescent="0.2">
      <c r="L202" s="17"/>
    </row>
    <row r="203" spans="12:12" x14ac:dyDescent="0.2">
      <c r="L203" s="17"/>
    </row>
    <row r="204" spans="12:12" x14ac:dyDescent="0.2">
      <c r="L204" s="17"/>
    </row>
    <row r="205" spans="12:12" x14ac:dyDescent="0.2">
      <c r="L205" s="17"/>
    </row>
    <row r="206" spans="12:12" x14ac:dyDescent="0.2">
      <c r="L206" s="17"/>
    </row>
    <row r="207" spans="12:12" x14ac:dyDescent="0.2">
      <c r="L207" s="17"/>
    </row>
    <row r="208" spans="12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58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2" customFormat="1" ht="14.25" x14ac:dyDescent="0.2">
      <c r="A6" s="39" t="s">
        <v>0</v>
      </c>
      <c r="B6" s="40" t="s">
        <v>1</v>
      </c>
      <c r="C6" s="81" t="s">
        <v>2</v>
      </c>
      <c r="D6" s="81"/>
      <c r="E6" s="51" t="s">
        <v>3</v>
      </c>
      <c r="F6" s="51" t="s">
        <v>4</v>
      </c>
      <c r="G6" s="51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51" t="s">
        <v>10</v>
      </c>
    </row>
    <row r="7" spans="1:13" s="42" customFormat="1" x14ac:dyDescent="0.2">
      <c r="A7" s="43"/>
      <c r="B7" s="44"/>
      <c r="C7" s="45">
        <v>41275</v>
      </c>
      <c r="D7" s="46">
        <v>41640</v>
      </c>
      <c r="E7" s="47"/>
      <c r="F7" s="47"/>
      <c r="G7" s="47"/>
      <c r="H7" s="48"/>
      <c r="I7" s="48"/>
      <c r="J7" s="48"/>
      <c r="K7" s="48"/>
      <c r="L7" s="47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60">
        <v>2</v>
      </c>
      <c r="C9" s="11">
        <v>1024</v>
      </c>
      <c r="D9" s="11">
        <v>1001</v>
      </c>
      <c r="E9" s="20">
        <v>0.5</v>
      </c>
      <c r="F9" s="21">
        <f>B9/((C9+D9)/2)</f>
        <v>1.9753086419753087E-3</v>
      </c>
      <c r="G9" s="21">
        <f t="shared" ref="G9:G72" si="0">F9/((1+(1-E9)*F9))</f>
        <v>1.9733596447952641E-3</v>
      </c>
      <c r="H9" s="16">
        <v>100000</v>
      </c>
      <c r="I9" s="16">
        <f>H9*G9</f>
        <v>197.33596447952641</v>
      </c>
      <c r="J9" s="16">
        <f t="shared" ref="J9:J72" si="1">H10+I9*E9</f>
        <v>99901.332017760229</v>
      </c>
      <c r="K9" s="16">
        <f>K10+J9</f>
        <v>7965821.5836000675</v>
      </c>
      <c r="L9" s="22">
        <f>K9/H9</f>
        <v>79.658215836000679</v>
      </c>
    </row>
    <row r="10" spans="1:13" ht="15" x14ac:dyDescent="0.25">
      <c r="A10" s="19">
        <v>1</v>
      </c>
      <c r="B10" s="1">
        <v>0</v>
      </c>
      <c r="C10" s="11">
        <v>1157</v>
      </c>
      <c r="D10" s="11">
        <v>1041</v>
      </c>
      <c r="E10" s="20">
        <v>0.5</v>
      </c>
      <c r="F10" s="21">
        <f t="shared" ref="F10:F73" si="2">B10/((C10+D10)/2)</f>
        <v>0</v>
      </c>
      <c r="G10" s="21">
        <f t="shared" si="0"/>
        <v>0</v>
      </c>
      <c r="H10" s="16">
        <f>H9-I9</f>
        <v>99802.664035520473</v>
      </c>
      <c r="I10" s="16">
        <f t="shared" ref="I10:I73" si="3">H10*G10</f>
        <v>0</v>
      </c>
      <c r="J10" s="16">
        <f t="shared" si="1"/>
        <v>99802.664035520473</v>
      </c>
      <c r="K10" s="16">
        <f t="shared" ref="K10:K72" si="4">K11+J10</f>
        <v>7865920.2515823077</v>
      </c>
      <c r="L10" s="23">
        <f t="shared" ref="L10:L73" si="5">K10/H10</f>
        <v>78.814732328014529</v>
      </c>
    </row>
    <row r="11" spans="1:13" ht="15" x14ac:dyDescent="0.25">
      <c r="A11" s="19">
        <v>2</v>
      </c>
      <c r="B11" s="1">
        <v>0</v>
      </c>
      <c r="C11" s="11">
        <v>1114</v>
      </c>
      <c r="D11" s="11">
        <v>1123</v>
      </c>
      <c r="E11" s="20">
        <v>0.5</v>
      </c>
      <c r="F11" s="21">
        <f t="shared" si="2"/>
        <v>0</v>
      </c>
      <c r="G11" s="21">
        <f t="shared" si="0"/>
        <v>0</v>
      </c>
      <c r="H11" s="16">
        <f t="shared" ref="H11:H74" si="6">H10-I10</f>
        <v>99802.664035520473</v>
      </c>
      <c r="I11" s="16">
        <f t="shared" si="3"/>
        <v>0</v>
      </c>
      <c r="J11" s="16">
        <f t="shared" si="1"/>
        <v>99802.664035520473</v>
      </c>
      <c r="K11" s="16">
        <f t="shared" si="4"/>
        <v>7766117.5875467872</v>
      </c>
      <c r="L11" s="23">
        <f t="shared" si="5"/>
        <v>77.814732328014529</v>
      </c>
    </row>
    <row r="12" spans="1:13" ht="15" x14ac:dyDescent="0.25">
      <c r="A12" s="19">
        <v>3</v>
      </c>
      <c r="B12" s="1">
        <v>0</v>
      </c>
      <c r="C12" s="11">
        <v>1059</v>
      </c>
      <c r="D12" s="11">
        <v>1111</v>
      </c>
      <c r="E12" s="20">
        <v>0.5</v>
      </c>
      <c r="F12" s="21">
        <f t="shared" si="2"/>
        <v>0</v>
      </c>
      <c r="G12" s="21">
        <f t="shared" si="0"/>
        <v>0</v>
      </c>
      <c r="H12" s="16">
        <f t="shared" si="6"/>
        <v>99802.664035520473</v>
      </c>
      <c r="I12" s="16">
        <f t="shared" si="3"/>
        <v>0</v>
      </c>
      <c r="J12" s="16">
        <f t="shared" si="1"/>
        <v>99802.664035520473</v>
      </c>
      <c r="K12" s="16">
        <f t="shared" si="4"/>
        <v>7666314.9235112667</v>
      </c>
      <c r="L12" s="23">
        <f t="shared" si="5"/>
        <v>76.814732328014529</v>
      </c>
    </row>
    <row r="13" spans="1:13" ht="15" x14ac:dyDescent="0.25">
      <c r="A13" s="19">
        <v>4</v>
      </c>
      <c r="B13" s="1">
        <v>0</v>
      </c>
      <c r="C13" s="11">
        <v>1048</v>
      </c>
      <c r="D13" s="11">
        <v>1044</v>
      </c>
      <c r="E13" s="20">
        <v>0.5</v>
      </c>
      <c r="F13" s="21">
        <f t="shared" si="2"/>
        <v>0</v>
      </c>
      <c r="G13" s="21">
        <f t="shared" si="0"/>
        <v>0</v>
      </c>
      <c r="H13" s="16">
        <f t="shared" si="6"/>
        <v>99802.664035520473</v>
      </c>
      <c r="I13" s="16">
        <f t="shared" si="3"/>
        <v>0</v>
      </c>
      <c r="J13" s="16">
        <f t="shared" si="1"/>
        <v>99802.664035520473</v>
      </c>
      <c r="K13" s="16">
        <f t="shared" si="4"/>
        <v>7566512.2594757462</v>
      </c>
      <c r="L13" s="23">
        <f t="shared" si="5"/>
        <v>75.814732328014514</v>
      </c>
    </row>
    <row r="14" spans="1:13" ht="15" x14ac:dyDescent="0.25">
      <c r="A14" s="19">
        <v>5</v>
      </c>
      <c r="B14" s="1">
        <v>0</v>
      </c>
      <c r="C14" s="11">
        <v>884</v>
      </c>
      <c r="D14" s="11">
        <v>1035</v>
      </c>
      <c r="E14" s="20">
        <v>0.5</v>
      </c>
      <c r="F14" s="21">
        <f t="shared" si="2"/>
        <v>0</v>
      </c>
      <c r="G14" s="21">
        <f t="shared" si="0"/>
        <v>0</v>
      </c>
      <c r="H14" s="16">
        <f t="shared" si="6"/>
        <v>99802.664035520473</v>
      </c>
      <c r="I14" s="16">
        <f t="shared" si="3"/>
        <v>0</v>
      </c>
      <c r="J14" s="16">
        <f t="shared" si="1"/>
        <v>99802.664035520473</v>
      </c>
      <c r="K14" s="16">
        <f t="shared" si="4"/>
        <v>7466709.5954402257</v>
      </c>
      <c r="L14" s="23">
        <f t="shared" si="5"/>
        <v>74.814732328014514</v>
      </c>
    </row>
    <row r="15" spans="1:13" ht="15" x14ac:dyDescent="0.25">
      <c r="A15" s="19">
        <v>6</v>
      </c>
      <c r="B15" s="1">
        <v>0</v>
      </c>
      <c r="C15" s="11">
        <v>838</v>
      </c>
      <c r="D15" s="11">
        <v>869</v>
      </c>
      <c r="E15" s="20">
        <v>0.5</v>
      </c>
      <c r="F15" s="21">
        <f t="shared" si="2"/>
        <v>0</v>
      </c>
      <c r="G15" s="21">
        <f t="shared" si="0"/>
        <v>0</v>
      </c>
      <c r="H15" s="16">
        <f t="shared" si="6"/>
        <v>99802.664035520473</v>
      </c>
      <c r="I15" s="16">
        <f t="shared" si="3"/>
        <v>0</v>
      </c>
      <c r="J15" s="16">
        <f t="shared" si="1"/>
        <v>99802.664035520473</v>
      </c>
      <c r="K15" s="16">
        <f t="shared" si="4"/>
        <v>7366906.9314047052</v>
      </c>
      <c r="L15" s="23">
        <f t="shared" si="5"/>
        <v>73.814732328014514</v>
      </c>
    </row>
    <row r="16" spans="1:13" ht="15" x14ac:dyDescent="0.25">
      <c r="A16" s="19">
        <v>7</v>
      </c>
      <c r="B16" s="1">
        <v>0</v>
      </c>
      <c r="C16" s="11">
        <v>738</v>
      </c>
      <c r="D16" s="11">
        <v>817</v>
      </c>
      <c r="E16" s="20">
        <v>0.5</v>
      </c>
      <c r="F16" s="21">
        <f t="shared" si="2"/>
        <v>0</v>
      </c>
      <c r="G16" s="21">
        <f t="shared" si="0"/>
        <v>0</v>
      </c>
      <c r="H16" s="16">
        <f t="shared" si="6"/>
        <v>99802.664035520473</v>
      </c>
      <c r="I16" s="16">
        <f t="shared" si="3"/>
        <v>0</v>
      </c>
      <c r="J16" s="16">
        <f t="shared" si="1"/>
        <v>99802.664035520473</v>
      </c>
      <c r="K16" s="16">
        <f t="shared" si="4"/>
        <v>7267104.2673691846</v>
      </c>
      <c r="L16" s="23">
        <f t="shared" si="5"/>
        <v>72.814732328014514</v>
      </c>
    </row>
    <row r="17" spans="1:12" ht="15" x14ac:dyDescent="0.25">
      <c r="A17" s="19">
        <v>8</v>
      </c>
      <c r="B17" s="1">
        <v>0</v>
      </c>
      <c r="C17" s="11">
        <v>795</v>
      </c>
      <c r="D17" s="11">
        <v>714</v>
      </c>
      <c r="E17" s="20">
        <v>0.5</v>
      </c>
      <c r="F17" s="21">
        <f t="shared" si="2"/>
        <v>0</v>
      </c>
      <c r="G17" s="21">
        <f t="shared" si="0"/>
        <v>0</v>
      </c>
      <c r="H17" s="16">
        <f t="shared" si="6"/>
        <v>99802.664035520473</v>
      </c>
      <c r="I17" s="16">
        <f t="shared" si="3"/>
        <v>0</v>
      </c>
      <c r="J17" s="16">
        <f t="shared" si="1"/>
        <v>99802.664035520473</v>
      </c>
      <c r="K17" s="16">
        <f t="shared" si="4"/>
        <v>7167301.6033336641</v>
      </c>
      <c r="L17" s="23">
        <f t="shared" si="5"/>
        <v>71.814732328014514</v>
      </c>
    </row>
    <row r="18" spans="1:12" x14ac:dyDescent="0.2">
      <c r="A18" s="19">
        <v>9</v>
      </c>
      <c r="B18" s="60">
        <v>1</v>
      </c>
      <c r="C18" s="11">
        <v>741</v>
      </c>
      <c r="D18" s="11">
        <v>787</v>
      </c>
      <c r="E18" s="20">
        <v>0.5</v>
      </c>
      <c r="F18" s="21">
        <f t="shared" si="2"/>
        <v>1.3089005235602095E-3</v>
      </c>
      <c r="G18" s="21">
        <f t="shared" si="0"/>
        <v>1.3080444735120997E-3</v>
      </c>
      <c r="H18" s="16">
        <f t="shared" si="6"/>
        <v>99802.664035520473</v>
      </c>
      <c r="I18" s="16">
        <f t="shared" si="3"/>
        <v>130.54632313344734</v>
      </c>
      <c r="J18" s="16">
        <f t="shared" si="1"/>
        <v>99737.390873953758</v>
      </c>
      <c r="K18" s="16">
        <f t="shared" si="4"/>
        <v>7067498.9392981436</v>
      </c>
      <c r="L18" s="23">
        <f t="shared" si="5"/>
        <v>70.814732328014514</v>
      </c>
    </row>
    <row r="19" spans="1:12" ht="15" x14ac:dyDescent="0.25">
      <c r="A19" s="19">
        <v>10</v>
      </c>
      <c r="B19" s="1">
        <v>0</v>
      </c>
      <c r="C19" s="11">
        <v>634</v>
      </c>
      <c r="D19" s="11">
        <v>734</v>
      </c>
      <c r="E19" s="20">
        <v>0.5</v>
      </c>
      <c r="F19" s="21">
        <f t="shared" si="2"/>
        <v>0</v>
      </c>
      <c r="G19" s="21">
        <f t="shared" si="0"/>
        <v>0</v>
      </c>
      <c r="H19" s="16">
        <f t="shared" si="6"/>
        <v>99672.117712387029</v>
      </c>
      <c r="I19" s="16">
        <f t="shared" si="3"/>
        <v>0</v>
      </c>
      <c r="J19" s="16">
        <f t="shared" si="1"/>
        <v>99672.117712387029</v>
      </c>
      <c r="K19" s="16">
        <f t="shared" si="4"/>
        <v>6967761.5484241899</v>
      </c>
      <c r="L19" s="23">
        <f t="shared" si="5"/>
        <v>69.9068275897408</v>
      </c>
    </row>
    <row r="20" spans="1:12" ht="15" x14ac:dyDescent="0.25">
      <c r="A20" s="19">
        <v>11</v>
      </c>
      <c r="B20" s="1">
        <v>0</v>
      </c>
      <c r="C20" s="11">
        <v>627</v>
      </c>
      <c r="D20" s="11">
        <v>629</v>
      </c>
      <c r="E20" s="20">
        <v>0.5</v>
      </c>
      <c r="F20" s="21">
        <f t="shared" si="2"/>
        <v>0</v>
      </c>
      <c r="G20" s="21">
        <f t="shared" si="0"/>
        <v>0</v>
      </c>
      <c r="H20" s="16">
        <f t="shared" si="6"/>
        <v>99672.117712387029</v>
      </c>
      <c r="I20" s="16">
        <f t="shared" si="3"/>
        <v>0</v>
      </c>
      <c r="J20" s="16">
        <f t="shared" si="1"/>
        <v>99672.117712387029</v>
      </c>
      <c r="K20" s="16">
        <f t="shared" si="4"/>
        <v>6868089.430711803</v>
      </c>
      <c r="L20" s="23">
        <f t="shared" si="5"/>
        <v>68.9068275897408</v>
      </c>
    </row>
    <row r="21" spans="1:12" ht="15" x14ac:dyDescent="0.25">
      <c r="A21" s="19">
        <v>12</v>
      </c>
      <c r="B21" s="1">
        <v>0</v>
      </c>
      <c r="C21" s="11">
        <v>659</v>
      </c>
      <c r="D21" s="11">
        <v>624</v>
      </c>
      <c r="E21" s="20">
        <v>0.5</v>
      </c>
      <c r="F21" s="21">
        <f t="shared" si="2"/>
        <v>0</v>
      </c>
      <c r="G21" s="21">
        <f t="shared" si="0"/>
        <v>0</v>
      </c>
      <c r="H21" s="16">
        <f t="shared" si="6"/>
        <v>99672.117712387029</v>
      </c>
      <c r="I21" s="16">
        <f t="shared" si="3"/>
        <v>0</v>
      </c>
      <c r="J21" s="16">
        <f t="shared" si="1"/>
        <v>99672.117712387029</v>
      </c>
      <c r="K21" s="16">
        <f t="shared" si="4"/>
        <v>6768417.3129994161</v>
      </c>
      <c r="L21" s="23">
        <f t="shared" si="5"/>
        <v>67.9068275897408</v>
      </c>
    </row>
    <row r="22" spans="1:12" ht="15" x14ac:dyDescent="0.25">
      <c r="A22" s="19">
        <v>13</v>
      </c>
      <c r="B22" s="1">
        <v>0</v>
      </c>
      <c r="C22" s="11">
        <v>575</v>
      </c>
      <c r="D22" s="11">
        <v>652</v>
      </c>
      <c r="E22" s="20">
        <v>0.5</v>
      </c>
      <c r="F22" s="21">
        <f t="shared" si="2"/>
        <v>0</v>
      </c>
      <c r="G22" s="21">
        <f t="shared" si="0"/>
        <v>0</v>
      </c>
      <c r="H22" s="16">
        <f t="shared" si="6"/>
        <v>99672.117712387029</v>
      </c>
      <c r="I22" s="16">
        <f t="shared" si="3"/>
        <v>0</v>
      </c>
      <c r="J22" s="16">
        <f t="shared" si="1"/>
        <v>99672.117712387029</v>
      </c>
      <c r="K22" s="16">
        <f t="shared" si="4"/>
        <v>6668745.1952870293</v>
      </c>
      <c r="L22" s="23">
        <f t="shared" si="5"/>
        <v>66.9068275897408</v>
      </c>
    </row>
    <row r="23" spans="1:12" ht="15" x14ac:dyDescent="0.25">
      <c r="A23" s="19">
        <v>14</v>
      </c>
      <c r="B23" s="1">
        <v>0</v>
      </c>
      <c r="C23" s="11">
        <v>567</v>
      </c>
      <c r="D23" s="11">
        <v>559</v>
      </c>
      <c r="E23" s="20">
        <v>0.5</v>
      </c>
      <c r="F23" s="21">
        <f t="shared" si="2"/>
        <v>0</v>
      </c>
      <c r="G23" s="21">
        <f t="shared" si="0"/>
        <v>0</v>
      </c>
      <c r="H23" s="16">
        <f t="shared" si="6"/>
        <v>99672.117712387029</v>
      </c>
      <c r="I23" s="16">
        <f t="shared" si="3"/>
        <v>0</v>
      </c>
      <c r="J23" s="16">
        <f t="shared" si="1"/>
        <v>99672.117712387029</v>
      </c>
      <c r="K23" s="16">
        <f t="shared" si="4"/>
        <v>6569073.0775746424</v>
      </c>
      <c r="L23" s="23">
        <f t="shared" si="5"/>
        <v>65.9068275897408</v>
      </c>
    </row>
    <row r="24" spans="1:12" ht="15" x14ac:dyDescent="0.25">
      <c r="A24" s="19">
        <v>15</v>
      </c>
      <c r="B24" s="1">
        <v>0</v>
      </c>
      <c r="C24" s="11">
        <v>541</v>
      </c>
      <c r="D24" s="11">
        <v>576</v>
      </c>
      <c r="E24" s="20">
        <v>0.5</v>
      </c>
      <c r="F24" s="21">
        <f t="shared" si="2"/>
        <v>0</v>
      </c>
      <c r="G24" s="21">
        <f t="shared" si="0"/>
        <v>0</v>
      </c>
      <c r="H24" s="16">
        <f t="shared" si="6"/>
        <v>99672.117712387029</v>
      </c>
      <c r="I24" s="16">
        <f t="shared" si="3"/>
        <v>0</v>
      </c>
      <c r="J24" s="16">
        <f t="shared" si="1"/>
        <v>99672.117712387029</v>
      </c>
      <c r="K24" s="16">
        <f t="shared" si="4"/>
        <v>6469400.9598622555</v>
      </c>
      <c r="L24" s="23">
        <f t="shared" si="5"/>
        <v>64.9068275897408</v>
      </c>
    </row>
    <row r="25" spans="1:12" x14ac:dyDescent="0.2">
      <c r="A25" s="19">
        <v>16</v>
      </c>
      <c r="B25" s="60">
        <v>1</v>
      </c>
      <c r="C25" s="11">
        <v>509</v>
      </c>
      <c r="D25" s="11">
        <v>540</v>
      </c>
      <c r="E25" s="20">
        <v>0.5</v>
      </c>
      <c r="F25" s="21">
        <f t="shared" si="2"/>
        <v>1.9065776930409914E-3</v>
      </c>
      <c r="G25" s="21">
        <f t="shared" si="0"/>
        <v>1.9047619047619048E-3</v>
      </c>
      <c r="H25" s="16">
        <f t="shared" si="6"/>
        <v>99672.117712387029</v>
      </c>
      <c r="I25" s="16">
        <f t="shared" si="3"/>
        <v>189.85165278549911</v>
      </c>
      <c r="J25" s="16">
        <f t="shared" si="1"/>
        <v>99577.191885994282</v>
      </c>
      <c r="K25" s="16">
        <f t="shared" si="4"/>
        <v>6369728.8421498686</v>
      </c>
      <c r="L25" s="23">
        <f t="shared" si="5"/>
        <v>63.906827589740807</v>
      </c>
    </row>
    <row r="26" spans="1:12" ht="15" x14ac:dyDescent="0.25">
      <c r="A26" s="19">
        <v>17</v>
      </c>
      <c r="B26" s="1">
        <v>0</v>
      </c>
      <c r="C26" s="11">
        <v>566</v>
      </c>
      <c r="D26" s="11">
        <v>505</v>
      </c>
      <c r="E26" s="20">
        <v>0.5</v>
      </c>
      <c r="F26" s="21">
        <f t="shared" si="2"/>
        <v>0</v>
      </c>
      <c r="G26" s="21">
        <f t="shared" si="0"/>
        <v>0</v>
      </c>
      <c r="H26" s="16">
        <f t="shared" si="6"/>
        <v>99482.266059601534</v>
      </c>
      <c r="I26" s="16">
        <f t="shared" si="3"/>
        <v>0</v>
      </c>
      <c r="J26" s="16">
        <f t="shared" si="1"/>
        <v>99482.266059601534</v>
      </c>
      <c r="K26" s="16">
        <f t="shared" si="4"/>
        <v>6270151.6502638748</v>
      </c>
      <c r="L26" s="23">
        <f t="shared" si="5"/>
        <v>63.027832985904432</v>
      </c>
    </row>
    <row r="27" spans="1:12" ht="15" x14ac:dyDescent="0.25">
      <c r="A27" s="19">
        <v>18</v>
      </c>
      <c r="B27" s="1">
        <v>0</v>
      </c>
      <c r="C27" s="11">
        <v>594</v>
      </c>
      <c r="D27" s="11">
        <v>573</v>
      </c>
      <c r="E27" s="20">
        <v>0.5</v>
      </c>
      <c r="F27" s="21">
        <f t="shared" si="2"/>
        <v>0</v>
      </c>
      <c r="G27" s="21">
        <f t="shared" si="0"/>
        <v>0</v>
      </c>
      <c r="H27" s="16">
        <f t="shared" si="6"/>
        <v>99482.266059601534</v>
      </c>
      <c r="I27" s="16">
        <f t="shared" si="3"/>
        <v>0</v>
      </c>
      <c r="J27" s="16">
        <f t="shared" si="1"/>
        <v>99482.266059601534</v>
      </c>
      <c r="K27" s="16">
        <f t="shared" si="4"/>
        <v>6170669.3842042731</v>
      </c>
      <c r="L27" s="23">
        <f t="shared" si="5"/>
        <v>62.027832985904432</v>
      </c>
    </row>
    <row r="28" spans="1:12" ht="15" x14ac:dyDescent="0.25">
      <c r="A28" s="19">
        <v>19</v>
      </c>
      <c r="B28" s="1">
        <v>0</v>
      </c>
      <c r="C28" s="11">
        <v>572</v>
      </c>
      <c r="D28" s="11">
        <v>581</v>
      </c>
      <c r="E28" s="20">
        <v>0.5</v>
      </c>
      <c r="F28" s="21">
        <f t="shared" si="2"/>
        <v>0</v>
      </c>
      <c r="G28" s="21">
        <f t="shared" si="0"/>
        <v>0</v>
      </c>
      <c r="H28" s="16">
        <f t="shared" si="6"/>
        <v>99482.266059601534</v>
      </c>
      <c r="I28" s="16">
        <f t="shared" si="3"/>
        <v>0</v>
      </c>
      <c r="J28" s="16">
        <f t="shared" si="1"/>
        <v>99482.266059601534</v>
      </c>
      <c r="K28" s="16">
        <f t="shared" si="4"/>
        <v>6071187.1181446714</v>
      </c>
      <c r="L28" s="23">
        <f t="shared" si="5"/>
        <v>61.027832985904432</v>
      </c>
    </row>
    <row r="29" spans="1:12" ht="15" x14ac:dyDescent="0.25">
      <c r="A29" s="19">
        <v>20</v>
      </c>
      <c r="B29" s="1">
        <v>0</v>
      </c>
      <c r="C29" s="11">
        <v>602</v>
      </c>
      <c r="D29" s="11">
        <v>588</v>
      </c>
      <c r="E29" s="20">
        <v>0.5</v>
      </c>
      <c r="F29" s="21">
        <f t="shared" si="2"/>
        <v>0</v>
      </c>
      <c r="G29" s="21">
        <f t="shared" si="0"/>
        <v>0</v>
      </c>
      <c r="H29" s="16">
        <f t="shared" si="6"/>
        <v>99482.266059601534</v>
      </c>
      <c r="I29" s="16">
        <f t="shared" si="3"/>
        <v>0</v>
      </c>
      <c r="J29" s="16">
        <f t="shared" si="1"/>
        <v>99482.266059601534</v>
      </c>
      <c r="K29" s="16">
        <f t="shared" si="4"/>
        <v>5971704.8520850698</v>
      </c>
      <c r="L29" s="23">
        <f t="shared" si="5"/>
        <v>60.027832985904432</v>
      </c>
    </row>
    <row r="30" spans="1:12" ht="15" x14ac:dyDescent="0.25">
      <c r="A30" s="19">
        <v>21</v>
      </c>
      <c r="B30" s="1">
        <v>0</v>
      </c>
      <c r="C30" s="11">
        <v>630</v>
      </c>
      <c r="D30" s="11">
        <v>602</v>
      </c>
      <c r="E30" s="20">
        <v>0.5</v>
      </c>
      <c r="F30" s="21">
        <f t="shared" si="2"/>
        <v>0</v>
      </c>
      <c r="G30" s="21">
        <f t="shared" si="0"/>
        <v>0</v>
      </c>
      <c r="H30" s="16">
        <f t="shared" si="6"/>
        <v>99482.266059601534</v>
      </c>
      <c r="I30" s="16">
        <f t="shared" si="3"/>
        <v>0</v>
      </c>
      <c r="J30" s="16">
        <f t="shared" si="1"/>
        <v>99482.266059601534</v>
      </c>
      <c r="K30" s="16">
        <f t="shared" si="4"/>
        <v>5872222.5860254681</v>
      </c>
      <c r="L30" s="23">
        <f t="shared" si="5"/>
        <v>59.027832985904432</v>
      </c>
    </row>
    <row r="31" spans="1:12" x14ac:dyDescent="0.2">
      <c r="A31" s="19">
        <v>22</v>
      </c>
      <c r="B31" s="60">
        <v>1</v>
      </c>
      <c r="C31" s="11">
        <v>671</v>
      </c>
      <c r="D31" s="11">
        <v>631</v>
      </c>
      <c r="E31" s="20">
        <v>0.5</v>
      </c>
      <c r="F31" s="21">
        <f t="shared" si="2"/>
        <v>1.5360983102918587E-3</v>
      </c>
      <c r="G31" s="21">
        <f t="shared" si="0"/>
        <v>1.5349194167306218E-3</v>
      </c>
      <c r="H31" s="16">
        <f t="shared" si="6"/>
        <v>99482.266059601534</v>
      </c>
      <c r="I31" s="16">
        <f t="shared" si="3"/>
        <v>152.69726179524412</v>
      </c>
      <c r="J31" s="16">
        <f t="shared" si="1"/>
        <v>99405.91742870392</v>
      </c>
      <c r="K31" s="16">
        <f t="shared" si="4"/>
        <v>5772740.3199658664</v>
      </c>
      <c r="L31" s="23">
        <f t="shared" si="5"/>
        <v>58.027832985904425</v>
      </c>
    </row>
    <row r="32" spans="1:12" ht="15" x14ac:dyDescent="0.25">
      <c r="A32" s="19">
        <v>23</v>
      </c>
      <c r="B32" s="1">
        <v>0</v>
      </c>
      <c r="C32" s="11">
        <v>681</v>
      </c>
      <c r="D32" s="11">
        <v>662</v>
      </c>
      <c r="E32" s="20">
        <v>0.5</v>
      </c>
      <c r="F32" s="21">
        <f t="shared" si="2"/>
        <v>0</v>
      </c>
      <c r="G32" s="21">
        <f t="shared" si="0"/>
        <v>0</v>
      </c>
      <c r="H32" s="16">
        <f t="shared" si="6"/>
        <v>99329.568797806292</v>
      </c>
      <c r="I32" s="16">
        <f t="shared" si="3"/>
        <v>0</v>
      </c>
      <c r="J32" s="16">
        <f t="shared" si="1"/>
        <v>99329.568797806292</v>
      </c>
      <c r="K32" s="16">
        <f t="shared" si="4"/>
        <v>5673334.4025371624</v>
      </c>
      <c r="L32" s="23">
        <f t="shared" si="5"/>
        <v>57.116269316397748</v>
      </c>
    </row>
    <row r="33" spans="1:12" ht="15" x14ac:dyDescent="0.25">
      <c r="A33" s="19">
        <v>24</v>
      </c>
      <c r="B33" s="1">
        <v>0</v>
      </c>
      <c r="C33" s="11">
        <v>721</v>
      </c>
      <c r="D33" s="11">
        <v>669</v>
      </c>
      <c r="E33" s="20">
        <v>0.5</v>
      </c>
      <c r="F33" s="21">
        <f t="shared" si="2"/>
        <v>0</v>
      </c>
      <c r="G33" s="21">
        <f t="shared" si="0"/>
        <v>0</v>
      </c>
      <c r="H33" s="16">
        <f t="shared" si="6"/>
        <v>99329.568797806292</v>
      </c>
      <c r="I33" s="16">
        <f t="shared" si="3"/>
        <v>0</v>
      </c>
      <c r="J33" s="16">
        <f t="shared" si="1"/>
        <v>99329.568797806292</v>
      </c>
      <c r="K33" s="16">
        <f t="shared" si="4"/>
        <v>5574004.8337393561</v>
      </c>
      <c r="L33" s="23">
        <f t="shared" si="5"/>
        <v>56.116269316397748</v>
      </c>
    </row>
    <row r="34" spans="1:12" ht="15" x14ac:dyDescent="0.25">
      <c r="A34" s="19">
        <v>25</v>
      </c>
      <c r="B34" s="1">
        <v>0</v>
      </c>
      <c r="C34" s="11">
        <v>861</v>
      </c>
      <c r="D34" s="11">
        <v>713</v>
      </c>
      <c r="E34" s="20">
        <v>0.5</v>
      </c>
      <c r="F34" s="21">
        <f t="shared" si="2"/>
        <v>0</v>
      </c>
      <c r="G34" s="21">
        <f t="shared" si="0"/>
        <v>0</v>
      </c>
      <c r="H34" s="16">
        <f t="shared" si="6"/>
        <v>99329.568797806292</v>
      </c>
      <c r="I34" s="16">
        <f t="shared" si="3"/>
        <v>0</v>
      </c>
      <c r="J34" s="16">
        <f t="shared" si="1"/>
        <v>99329.568797806292</v>
      </c>
      <c r="K34" s="16">
        <f t="shared" si="4"/>
        <v>5474675.2649415499</v>
      </c>
      <c r="L34" s="23">
        <f t="shared" si="5"/>
        <v>55.116269316397748</v>
      </c>
    </row>
    <row r="35" spans="1:12" ht="15" x14ac:dyDescent="0.25">
      <c r="A35" s="19">
        <v>26</v>
      </c>
      <c r="B35" s="1">
        <v>0</v>
      </c>
      <c r="C35" s="11">
        <v>813</v>
      </c>
      <c r="D35" s="11">
        <v>840</v>
      </c>
      <c r="E35" s="20">
        <v>0.5</v>
      </c>
      <c r="F35" s="21">
        <f t="shared" si="2"/>
        <v>0</v>
      </c>
      <c r="G35" s="21">
        <f t="shared" si="0"/>
        <v>0</v>
      </c>
      <c r="H35" s="16">
        <f t="shared" si="6"/>
        <v>99329.568797806292</v>
      </c>
      <c r="I35" s="16">
        <f t="shared" si="3"/>
        <v>0</v>
      </c>
      <c r="J35" s="16">
        <f t="shared" si="1"/>
        <v>99329.568797806292</v>
      </c>
      <c r="K35" s="16">
        <f t="shared" si="4"/>
        <v>5375345.6961437436</v>
      </c>
      <c r="L35" s="23">
        <f t="shared" si="5"/>
        <v>54.116269316397748</v>
      </c>
    </row>
    <row r="36" spans="1:12" ht="15" x14ac:dyDescent="0.25">
      <c r="A36" s="19">
        <v>27</v>
      </c>
      <c r="B36" s="1">
        <v>0</v>
      </c>
      <c r="C36" s="11">
        <v>975</v>
      </c>
      <c r="D36" s="11">
        <v>794</v>
      </c>
      <c r="E36" s="20">
        <v>0.5</v>
      </c>
      <c r="F36" s="21">
        <f t="shared" si="2"/>
        <v>0</v>
      </c>
      <c r="G36" s="21">
        <f t="shared" si="0"/>
        <v>0</v>
      </c>
      <c r="H36" s="16">
        <f t="shared" si="6"/>
        <v>99329.568797806292</v>
      </c>
      <c r="I36" s="16">
        <f t="shared" si="3"/>
        <v>0</v>
      </c>
      <c r="J36" s="16">
        <f t="shared" si="1"/>
        <v>99329.568797806292</v>
      </c>
      <c r="K36" s="16">
        <f t="shared" si="4"/>
        <v>5276016.1273459373</v>
      </c>
      <c r="L36" s="23">
        <f t="shared" si="5"/>
        <v>53.116269316397748</v>
      </c>
    </row>
    <row r="37" spans="1:12" x14ac:dyDescent="0.2">
      <c r="A37" s="19">
        <v>28</v>
      </c>
      <c r="B37" s="60">
        <v>2</v>
      </c>
      <c r="C37" s="11">
        <v>1113</v>
      </c>
      <c r="D37" s="11">
        <v>938</v>
      </c>
      <c r="E37" s="20">
        <v>0.5</v>
      </c>
      <c r="F37" s="21">
        <f t="shared" si="2"/>
        <v>1.9502681618722574E-3</v>
      </c>
      <c r="G37" s="21">
        <f t="shared" si="0"/>
        <v>1.948368241597662E-3</v>
      </c>
      <c r="H37" s="16">
        <f t="shared" si="6"/>
        <v>99329.568797806292</v>
      </c>
      <c r="I37" s="16">
        <f t="shared" si="3"/>
        <v>193.53057729723585</v>
      </c>
      <c r="J37" s="16">
        <f t="shared" si="1"/>
        <v>99232.803509157675</v>
      </c>
      <c r="K37" s="16">
        <f t="shared" si="4"/>
        <v>5176686.558548131</v>
      </c>
      <c r="L37" s="23">
        <f t="shared" si="5"/>
        <v>52.116269316397748</v>
      </c>
    </row>
    <row r="38" spans="1:12" ht="15" x14ac:dyDescent="0.25">
      <c r="A38" s="19">
        <v>29</v>
      </c>
      <c r="B38" s="1">
        <v>0</v>
      </c>
      <c r="C38" s="11">
        <v>1128</v>
      </c>
      <c r="D38" s="11">
        <v>1081</v>
      </c>
      <c r="E38" s="20">
        <v>0.5</v>
      </c>
      <c r="F38" s="21">
        <f t="shared" si="2"/>
        <v>0</v>
      </c>
      <c r="G38" s="21">
        <f t="shared" si="0"/>
        <v>0</v>
      </c>
      <c r="H38" s="16">
        <f t="shared" si="6"/>
        <v>99136.038220509057</v>
      </c>
      <c r="I38" s="16">
        <f t="shared" si="3"/>
        <v>0</v>
      </c>
      <c r="J38" s="16">
        <f t="shared" si="1"/>
        <v>99136.038220509057</v>
      </c>
      <c r="K38" s="16">
        <f t="shared" si="4"/>
        <v>5077453.7550389729</v>
      </c>
      <c r="L38" s="23">
        <f t="shared" si="5"/>
        <v>51.217033141319945</v>
      </c>
    </row>
    <row r="39" spans="1:12" ht="15" x14ac:dyDescent="0.25">
      <c r="A39" s="19">
        <v>30</v>
      </c>
      <c r="B39" s="1">
        <v>0</v>
      </c>
      <c r="C39" s="11">
        <v>1286</v>
      </c>
      <c r="D39" s="11">
        <v>1096</v>
      </c>
      <c r="E39" s="20">
        <v>0.5</v>
      </c>
      <c r="F39" s="21">
        <f t="shared" si="2"/>
        <v>0</v>
      </c>
      <c r="G39" s="21">
        <f t="shared" si="0"/>
        <v>0</v>
      </c>
      <c r="H39" s="16">
        <f t="shared" si="6"/>
        <v>99136.038220509057</v>
      </c>
      <c r="I39" s="16">
        <f t="shared" si="3"/>
        <v>0</v>
      </c>
      <c r="J39" s="16">
        <f t="shared" si="1"/>
        <v>99136.038220509057</v>
      </c>
      <c r="K39" s="16">
        <f t="shared" si="4"/>
        <v>4978317.716818464</v>
      </c>
      <c r="L39" s="23">
        <f t="shared" si="5"/>
        <v>50.217033141319945</v>
      </c>
    </row>
    <row r="40" spans="1:12" ht="15" x14ac:dyDescent="0.25">
      <c r="A40" s="19">
        <v>31</v>
      </c>
      <c r="B40" s="1">
        <v>0</v>
      </c>
      <c r="C40" s="11">
        <v>1438</v>
      </c>
      <c r="D40" s="11">
        <v>1268</v>
      </c>
      <c r="E40" s="20">
        <v>0.5</v>
      </c>
      <c r="F40" s="21">
        <f t="shared" si="2"/>
        <v>0</v>
      </c>
      <c r="G40" s="21">
        <f t="shared" si="0"/>
        <v>0</v>
      </c>
      <c r="H40" s="16">
        <f t="shared" si="6"/>
        <v>99136.038220509057</v>
      </c>
      <c r="I40" s="16">
        <f t="shared" si="3"/>
        <v>0</v>
      </c>
      <c r="J40" s="16">
        <f t="shared" si="1"/>
        <v>99136.038220509057</v>
      </c>
      <c r="K40" s="16">
        <f t="shared" si="4"/>
        <v>4879181.678597955</v>
      </c>
      <c r="L40" s="23">
        <f t="shared" si="5"/>
        <v>49.217033141319945</v>
      </c>
    </row>
    <row r="41" spans="1:12" ht="15" x14ac:dyDescent="0.25">
      <c r="A41" s="19">
        <v>32</v>
      </c>
      <c r="B41" s="1">
        <v>0</v>
      </c>
      <c r="C41" s="11">
        <v>1657</v>
      </c>
      <c r="D41" s="11">
        <v>1431</v>
      </c>
      <c r="E41" s="20">
        <v>0.5</v>
      </c>
      <c r="F41" s="21">
        <f t="shared" si="2"/>
        <v>0</v>
      </c>
      <c r="G41" s="21">
        <f t="shared" si="0"/>
        <v>0</v>
      </c>
      <c r="H41" s="16">
        <f t="shared" si="6"/>
        <v>99136.038220509057</v>
      </c>
      <c r="I41" s="16">
        <f t="shared" si="3"/>
        <v>0</v>
      </c>
      <c r="J41" s="16">
        <f t="shared" si="1"/>
        <v>99136.038220509057</v>
      </c>
      <c r="K41" s="16">
        <f t="shared" si="4"/>
        <v>4780045.6403774461</v>
      </c>
      <c r="L41" s="23">
        <f t="shared" si="5"/>
        <v>48.217033141319945</v>
      </c>
    </row>
    <row r="42" spans="1:12" ht="15" x14ac:dyDescent="0.25">
      <c r="A42" s="19">
        <v>33</v>
      </c>
      <c r="B42" s="1">
        <v>0</v>
      </c>
      <c r="C42" s="11">
        <v>1703</v>
      </c>
      <c r="D42" s="11">
        <v>1609</v>
      </c>
      <c r="E42" s="20">
        <v>0.5</v>
      </c>
      <c r="F42" s="21">
        <f t="shared" si="2"/>
        <v>0</v>
      </c>
      <c r="G42" s="21">
        <f t="shared" si="0"/>
        <v>0</v>
      </c>
      <c r="H42" s="16">
        <f t="shared" si="6"/>
        <v>99136.038220509057</v>
      </c>
      <c r="I42" s="16">
        <f t="shared" si="3"/>
        <v>0</v>
      </c>
      <c r="J42" s="16">
        <f t="shared" si="1"/>
        <v>99136.038220509057</v>
      </c>
      <c r="K42" s="16">
        <f t="shared" si="4"/>
        <v>4680909.6021569371</v>
      </c>
      <c r="L42" s="23">
        <f t="shared" si="5"/>
        <v>47.217033141319945</v>
      </c>
    </row>
    <row r="43" spans="1:12" ht="15" x14ac:dyDescent="0.25">
      <c r="A43" s="19">
        <v>34</v>
      </c>
      <c r="B43" s="1">
        <v>0</v>
      </c>
      <c r="C43" s="11">
        <v>1878</v>
      </c>
      <c r="D43" s="11">
        <v>1656</v>
      </c>
      <c r="E43" s="20">
        <v>0.5</v>
      </c>
      <c r="F43" s="21">
        <f t="shared" si="2"/>
        <v>0</v>
      </c>
      <c r="G43" s="21">
        <f t="shared" si="0"/>
        <v>0</v>
      </c>
      <c r="H43" s="16">
        <f t="shared" si="6"/>
        <v>99136.038220509057</v>
      </c>
      <c r="I43" s="16">
        <f t="shared" si="3"/>
        <v>0</v>
      </c>
      <c r="J43" s="16">
        <f t="shared" si="1"/>
        <v>99136.038220509057</v>
      </c>
      <c r="K43" s="16">
        <f t="shared" si="4"/>
        <v>4581773.5639364282</v>
      </c>
      <c r="L43" s="23">
        <f t="shared" si="5"/>
        <v>46.217033141319945</v>
      </c>
    </row>
    <row r="44" spans="1:12" ht="15" x14ac:dyDescent="0.25">
      <c r="A44" s="19">
        <v>35</v>
      </c>
      <c r="B44" s="1">
        <v>0</v>
      </c>
      <c r="C44" s="11">
        <v>1823</v>
      </c>
      <c r="D44" s="11">
        <v>1823</v>
      </c>
      <c r="E44" s="20">
        <v>0.5</v>
      </c>
      <c r="F44" s="21">
        <f t="shared" si="2"/>
        <v>0</v>
      </c>
      <c r="G44" s="21">
        <f t="shared" si="0"/>
        <v>0</v>
      </c>
      <c r="H44" s="16">
        <f t="shared" si="6"/>
        <v>99136.038220509057</v>
      </c>
      <c r="I44" s="16">
        <f t="shared" si="3"/>
        <v>0</v>
      </c>
      <c r="J44" s="16">
        <f t="shared" si="1"/>
        <v>99136.038220509057</v>
      </c>
      <c r="K44" s="16">
        <f t="shared" si="4"/>
        <v>4482637.5257159192</v>
      </c>
      <c r="L44" s="23">
        <f t="shared" si="5"/>
        <v>45.217033141319952</v>
      </c>
    </row>
    <row r="45" spans="1:12" ht="15" x14ac:dyDescent="0.25">
      <c r="A45" s="19">
        <v>36</v>
      </c>
      <c r="B45" s="1">
        <v>0</v>
      </c>
      <c r="C45" s="11">
        <v>1855</v>
      </c>
      <c r="D45" s="11">
        <v>1768</v>
      </c>
      <c r="E45" s="20">
        <v>0.5</v>
      </c>
      <c r="F45" s="21">
        <f t="shared" si="2"/>
        <v>0</v>
      </c>
      <c r="G45" s="21">
        <f t="shared" si="0"/>
        <v>0</v>
      </c>
      <c r="H45" s="16">
        <f t="shared" si="6"/>
        <v>99136.038220509057</v>
      </c>
      <c r="I45" s="16">
        <f t="shared" si="3"/>
        <v>0</v>
      </c>
      <c r="J45" s="16">
        <f t="shared" si="1"/>
        <v>99136.038220509057</v>
      </c>
      <c r="K45" s="16">
        <f t="shared" si="4"/>
        <v>4383501.4874954103</v>
      </c>
      <c r="L45" s="23">
        <f t="shared" si="5"/>
        <v>44.217033141319952</v>
      </c>
    </row>
    <row r="46" spans="1:12" ht="15" x14ac:dyDescent="0.25">
      <c r="A46" s="19">
        <v>37</v>
      </c>
      <c r="B46" s="1">
        <v>0</v>
      </c>
      <c r="C46" s="11">
        <v>1721</v>
      </c>
      <c r="D46" s="11">
        <v>1795</v>
      </c>
      <c r="E46" s="20">
        <v>0.5</v>
      </c>
      <c r="F46" s="21">
        <f t="shared" si="2"/>
        <v>0</v>
      </c>
      <c r="G46" s="21">
        <f t="shared" si="0"/>
        <v>0</v>
      </c>
      <c r="H46" s="16">
        <f t="shared" si="6"/>
        <v>99136.038220509057</v>
      </c>
      <c r="I46" s="16">
        <f t="shared" si="3"/>
        <v>0</v>
      </c>
      <c r="J46" s="16">
        <f t="shared" si="1"/>
        <v>99136.038220509057</v>
      </c>
      <c r="K46" s="16">
        <f t="shared" si="4"/>
        <v>4284365.4492749013</v>
      </c>
      <c r="L46" s="23">
        <f t="shared" si="5"/>
        <v>43.217033141319952</v>
      </c>
    </row>
    <row r="47" spans="1:12" ht="15" x14ac:dyDescent="0.25">
      <c r="A47" s="19">
        <v>38</v>
      </c>
      <c r="B47" s="1">
        <v>0</v>
      </c>
      <c r="C47" s="11">
        <v>1487</v>
      </c>
      <c r="D47" s="11">
        <v>1687</v>
      </c>
      <c r="E47" s="20">
        <v>0.5</v>
      </c>
      <c r="F47" s="21">
        <f t="shared" si="2"/>
        <v>0</v>
      </c>
      <c r="G47" s="21">
        <f t="shared" si="0"/>
        <v>0</v>
      </c>
      <c r="H47" s="16">
        <f t="shared" si="6"/>
        <v>99136.038220509057</v>
      </c>
      <c r="I47" s="16">
        <f t="shared" si="3"/>
        <v>0</v>
      </c>
      <c r="J47" s="16">
        <f t="shared" si="1"/>
        <v>99136.038220509057</v>
      </c>
      <c r="K47" s="16">
        <f t="shared" si="4"/>
        <v>4185229.4110543919</v>
      </c>
      <c r="L47" s="23">
        <f t="shared" si="5"/>
        <v>42.217033141319945</v>
      </c>
    </row>
    <row r="48" spans="1:12" ht="15" x14ac:dyDescent="0.25">
      <c r="A48" s="19">
        <v>39</v>
      </c>
      <c r="B48" s="1">
        <v>0</v>
      </c>
      <c r="C48" s="11">
        <v>1399</v>
      </c>
      <c r="D48" s="11">
        <v>1467</v>
      </c>
      <c r="E48" s="20">
        <v>0.5</v>
      </c>
      <c r="F48" s="21">
        <f t="shared" si="2"/>
        <v>0</v>
      </c>
      <c r="G48" s="21">
        <f t="shared" si="0"/>
        <v>0</v>
      </c>
      <c r="H48" s="16">
        <f t="shared" si="6"/>
        <v>99136.038220509057</v>
      </c>
      <c r="I48" s="16">
        <f t="shared" si="3"/>
        <v>0</v>
      </c>
      <c r="J48" s="16">
        <f t="shared" si="1"/>
        <v>99136.038220509057</v>
      </c>
      <c r="K48" s="16">
        <f t="shared" si="4"/>
        <v>4086093.3728338829</v>
      </c>
      <c r="L48" s="23">
        <f t="shared" si="5"/>
        <v>41.217033141319952</v>
      </c>
    </row>
    <row r="49" spans="1:12" x14ac:dyDescent="0.2">
      <c r="A49" s="19">
        <v>40</v>
      </c>
      <c r="B49" s="60">
        <v>2</v>
      </c>
      <c r="C49" s="11">
        <v>1307</v>
      </c>
      <c r="D49" s="11">
        <v>1362</v>
      </c>
      <c r="E49" s="20">
        <v>0.5</v>
      </c>
      <c r="F49" s="21">
        <f t="shared" si="2"/>
        <v>1.4986886474334957E-3</v>
      </c>
      <c r="G49" s="21">
        <f t="shared" si="0"/>
        <v>1.4975664545114188E-3</v>
      </c>
      <c r="H49" s="16">
        <f t="shared" si="6"/>
        <v>99136.038220509057</v>
      </c>
      <c r="I49" s="16">
        <f t="shared" si="3"/>
        <v>148.46280527219625</v>
      </c>
      <c r="J49" s="16">
        <f t="shared" si="1"/>
        <v>99061.806817872959</v>
      </c>
      <c r="K49" s="16">
        <f t="shared" si="4"/>
        <v>3986957.334613374</v>
      </c>
      <c r="L49" s="23">
        <f t="shared" si="5"/>
        <v>40.217033141319952</v>
      </c>
    </row>
    <row r="50" spans="1:12" x14ac:dyDescent="0.2">
      <c r="A50" s="19">
        <v>41</v>
      </c>
      <c r="B50" s="60">
        <v>2</v>
      </c>
      <c r="C50" s="11">
        <v>1168</v>
      </c>
      <c r="D50" s="11">
        <v>1277</v>
      </c>
      <c r="E50" s="20">
        <v>0.5</v>
      </c>
      <c r="F50" s="21">
        <f t="shared" si="2"/>
        <v>1.6359918200408998E-3</v>
      </c>
      <c r="G50" s="21">
        <f t="shared" si="0"/>
        <v>1.6346546791990192E-3</v>
      </c>
      <c r="H50" s="16">
        <f t="shared" si="6"/>
        <v>98987.575415236861</v>
      </c>
      <c r="I50" s="16">
        <f t="shared" si="3"/>
        <v>161.81050333508273</v>
      </c>
      <c r="J50" s="16">
        <f t="shared" si="1"/>
        <v>98906.670163569317</v>
      </c>
      <c r="K50" s="16">
        <f t="shared" si="4"/>
        <v>3887895.5277955011</v>
      </c>
      <c r="L50" s="23">
        <f t="shared" si="5"/>
        <v>39.276601245018966</v>
      </c>
    </row>
    <row r="51" spans="1:12" x14ac:dyDescent="0.2">
      <c r="A51" s="19">
        <v>42</v>
      </c>
      <c r="B51" s="60">
        <v>1</v>
      </c>
      <c r="C51" s="11">
        <v>1087</v>
      </c>
      <c r="D51" s="11">
        <v>1136</v>
      </c>
      <c r="E51" s="20">
        <v>0.5</v>
      </c>
      <c r="F51" s="21">
        <f t="shared" si="2"/>
        <v>8.9968511021142603E-4</v>
      </c>
      <c r="G51" s="21">
        <f t="shared" si="0"/>
        <v>8.992805755395685E-4</v>
      </c>
      <c r="H51" s="16">
        <f t="shared" si="6"/>
        <v>98825.764911901773</v>
      </c>
      <c r="I51" s="16">
        <f t="shared" si="3"/>
        <v>88.872090748113123</v>
      </c>
      <c r="J51" s="16">
        <f t="shared" si="1"/>
        <v>98781.328866527707</v>
      </c>
      <c r="K51" s="16">
        <f t="shared" si="4"/>
        <v>3788988.8576319315</v>
      </c>
      <c r="L51" s="23">
        <f t="shared" si="5"/>
        <v>38.340091382137295</v>
      </c>
    </row>
    <row r="52" spans="1:12" x14ac:dyDescent="0.2">
      <c r="A52" s="19">
        <v>43</v>
      </c>
      <c r="B52" s="60">
        <v>1</v>
      </c>
      <c r="C52" s="11">
        <v>1035</v>
      </c>
      <c r="D52" s="11">
        <v>1060</v>
      </c>
      <c r="E52" s="20">
        <v>0.5</v>
      </c>
      <c r="F52" s="21">
        <f t="shared" si="2"/>
        <v>9.5465393794749406E-4</v>
      </c>
      <c r="G52" s="21">
        <f t="shared" si="0"/>
        <v>9.5419847328244282E-4</v>
      </c>
      <c r="H52" s="16">
        <f t="shared" si="6"/>
        <v>98736.892821153655</v>
      </c>
      <c r="I52" s="16">
        <f t="shared" si="3"/>
        <v>94.214592386597005</v>
      </c>
      <c r="J52" s="16">
        <f t="shared" si="1"/>
        <v>98689.78552496036</v>
      </c>
      <c r="K52" s="16">
        <f t="shared" si="4"/>
        <v>3690207.5287654037</v>
      </c>
      <c r="L52" s="23">
        <f t="shared" si="5"/>
        <v>37.374150870330041</v>
      </c>
    </row>
    <row r="53" spans="1:12" x14ac:dyDescent="0.2">
      <c r="A53" s="19">
        <v>44</v>
      </c>
      <c r="B53" s="60">
        <v>2</v>
      </c>
      <c r="C53" s="11">
        <v>998</v>
      </c>
      <c r="D53" s="11">
        <v>998</v>
      </c>
      <c r="E53" s="20">
        <v>0.5</v>
      </c>
      <c r="F53" s="21">
        <f t="shared" si="2"/>
        <v>2.004008016032064E-3</v>
      </c>
      <c r="G53" s="21">
        <f t="shared" si="0"/>
        <v>2.0020020020020016E-3</v>
      </c>
      <c r="H53" s="16">
        <f t="shared" si="6"/>
        <v>98642.678228767065</v>
      </c>
      <c r="I53" s="16">
        <f t="shared" si="3"/>
        <v>197.48283929683092</v>
      </c>
      <c r="J53" s="16">
        <f t="shared" si="1"/>
        <v>98543.936809118648</v>
      </c>
      <c r="K53" s="16">
        <f t="shared" si="4"/>
        <v>3591517.7432404435</v>
      </c>
      <c r="L53" s="23">
        <f t="shared" si="5"/>
        <v>36.409369734580594</v>
      </c>
    </row>
    <row r="54" spans="1:12" x14ac:dyDescent="0.2">
      <c r="A54" s="19">
        <v>45</v>
      </c>
      <c r="B54" s="60">
        <v>1</v>
      </c>
      <c r="C54" s="11">
        <v>967</v>
      </c>
      <c r="D54" s="11">
        <v>978</v>
      </c>
      <c r="E54" s="20">
        <v>0.5</v>
      </c>
      <c r="F54" s="21">
        <f t="shared" si="2"/>
        <v>1.0282776349614395E-3</v>
      </c>
      <c r="G54" s="21">
        <f t="shared" si="0"/>
        <v>1.0277492291880779E-3</v>
      </c>
      <c r="H54" s="16">
        <f t="shared" si="6"/>
        <v>98445.195389470231</v>
      </c>
      <c r="I54" s="16">
        <f t="shared" si="3"/>
        <v>101.17697367879775</v>
      </c>
      <c r="J54" s="16">
        <f t="shared" si="1"/>
        <v>98394.60690263084</v>
      </c>
      <c r="K54" s="16">
        <f t="shared" si="4"/>
        <v>3492973.8064313247</v>
      </c>
      <c r="L54" s="23">
        <f t="shared" si="5"/>
        <v>35.48140457858176</v>
      </c>
    </row>
    <row r="55" spans="1:12" ht="15" x14ac:dyDescent="0.25">
      <c r="A55" s="19">
        <v>46</v>
      </c>
      <c r="B55" s="1">
        <v>0</v>
      </c>
      <c r="C55" s="11">
        <v>893</v>
      </c>
      <c r="D55" s="11">
        <v>947</v>
      </c>
      <c r="E55" s="20">
        <v>0.5</v>
      </c>
      <c r="F55" s="21">
        <f t="shared" si="2"/>
        <v>0</v>
      </c>
      <c r="G55" s="21">
        <f t="shared" si="0"/>
        <v>0</v>
      </c>
      <c r="H55" s="16">
        <f t="shared" si="6"/>
        <v>98344.018415791434</v>
      </c>
      <c r="I55" s="16">
        <f t="shared" si="3"/>
        <v>0</v>
      </c>
      <c r="J55" s="16">
        <f t="shared" si="1"/>
        <v>98344.018415791434</v>
      </c>
      <c r="K55" s="16">
        <f t="shared" si="4"/>
        <v>3394579.1995286937</v>
      </c>
      <c r="L55" s="23">
        <f t="shared" si="5"/>
        <v>34.517393677942437</v>
      </c>
    </row>
    <row r="56" spans="1:12" x14ac:dyDescent="0.2">
      <c r="A56" s="19">
        <v>47</v>
      </c>
      <c r="B56" s="60">
        <v>1</v>
      </c>
      <c r="C56" s="11">
        <v>807</v>
      </c>
      <c r="D56" s="11">
        <v>865</v>
      </c>
      <c r="E56" s="20">
        <v>0.5</v>
      </c>
      <c r="F56" s="21">
        <f t="shared" si="2"/>
        <v>1.1961722488038277E-3</v>
      </c>
      <c r="G56" s="21">
        <f t="shared" si="0"/>
        <v>1.195457262402869E-3</v>
      </c>
      <c r="H56" s="16">
        <f t="shared" si="6"/>
        <v>98344.018415791434</v>
      </c>
      <c r="I56" s="16">
        <f t="shared" si="3"/>
        <v>117.56607102903936</v>
      </c>
      <c r="J56" s="16">
        <f t="shared" si="1"/>
        <v>98285.235380276907</v>
      </c>
      <c r="K56" s="16">
        <f t="shared" si="4"/>
        <v>3296235.1811129022</v>
      </c>
      <c r="L56" s="23">
        <f t="shared" si="5"/>
        <v>33.517393677942437</v>
      </c>
    </row>
    <row r="57" spans="1:12" x14ac:dyDescent="0.2">
      <c r="A57" s="19">
        <v>48</v>
      </c>
      <c r="B57" s="60">
        <v>1</v>
      </c>
      <c r="C57" s="11">
        <v>785</v>
      </c>
      <c r="D57" s="11">
        <v>774</v>
      </c>
      <c r="E57" s="20">
        <v>0.5</v>
      </c>
      <c r="F57" s="21">
        <f t="shared" si="2"/>
        <v>1.2828736369467607E-3</v>
      </c>
      <c r="G57" s="21">
        <f t="shared" si="0"/>
        <v>1.2820512820512821E-3</v>
      </c>
      <c r="H57" s="16">
        <f t="shared" si="6"/>
        <v>98226.452344762394</v>
      </c>
      <c r="I57" s="16">
        <f t="shared" si="3"/>
        <v>125.93134915995179</v>
      </c>
      <c r="J57" s="16">
        <f t="shared" si="1"/>
        <v>98163.486670182421</v>
      </c>
      <c r="K57" s="16">
        <f t="shared" si="4"/>
        <v>3197949.9457326252</v>
      </c>
      <c r="L57" s="23">
        <f t="shared" si="5"/>
        <v>32.556911803230214</v>
      </c>
    </row>
    <row r="58" spans="1:12" x14ac:dyDescent="0.2">
      <c r="A58" s="19">
        <v>49</v>
      </c>
      <c r="B58" s="60">
        <v>2</v>
      </c>
      <c r="C58" s="11">
        <v>803</v>
      </c>
      <c r="D58" s="11">
        <v>779</v>
      </c>
      <c r="E58" s="20">
        <v>0.5</v>
      </c>
      <c r="F58" s="21">
        <f t="shared" si="2"/>
        <v>2.5284450063211127E-3</v>
      </c>
      <c r="G58" s="21">
        <f t="shared" si="0"/>
        <v>2.5252525252525255E-3</v>
      </c>
      <c r="H58" s="16">
        <f t="shared" si="6"/>
        <v>98100.520995602448</v>
      </c>
      <c r="I58" s="16">
        <f t="shared" si="3"/>
        <v>247.72858837273347</v>
      </c>
      <c r="J58" s="16">
        <f t="shared" si="1"/>
        <v>97976.656701416083</v>
      </c>
      <c r="K58" s="16">
        <f t="shared" si="4"/>
        <v>3099786.4590624426</v>
      </c>
      <c r="L58" s="23">
        <f t="shared" si="5"/>
        <v>31.598063166263884</v>
      </c>
    </row>
    <row r="59" spans="1:12" x14ac:dyDescent="0.2">
      <c r="A59" s="19">
        <v>50</v>
      </c>
      <c r="B59" s="60">
        <v>5</v>
      </c>
      <c r="C59" s="11">
        <v>693</v>
      </c>
      <c r="D59" s="11">
        <v>776</v>
      </c>
      <c r="E59" s="20">
        <v>0.5</v>
      </c>
      <c r="F59" s="21">
        <f t="shared" si="2"/>
        <v>6.8073519400953025E-3</v>
      </c>
      <c r="G59" s="21">
        <f t="shared" si="0"/>
        <v>6.7842605156037978E-3</v>
      </c>
      <c r="H59" s="16">
        <f t="shared" si="6"/>
        <v>97852.792407229717</v>
      </c>
      <c r="I59" s="16">
        <f t="shared" si="3"/>
        <v>663.85883586994362</v>
      </c>
      <c r="J59" s="16">
        <f t="shared" si="1"/>
        <v>97520.862989294736</v>
      </c>
      <c r="K59" s="16">
        <f t="shared" si="4"/>
        <v>3001809.8023610264</v>
      </c>
      <c r="L59" s="23">
        <f t="shared" si="5"/>
        <v>30.676792440102524</v>
      </c>
    </row>
    <row r="60" spans="1:12" x14ac:dyDescent="0.2">
      <c r="A60" s="19">
        <v>51</v>
      </c>
      <c r="B60" s="60">
        <v>4</v>
      </c>
      <c r="C60" s="11">
        <v>647</v>
      </c>
      <c r="D60" s="11">
        <v>685</v>
      </c>
      <c r="E60" s="20">
        <v>0.5</v>
      </c>
      <c r="F60" s="21">
        <f t="shared" si="2"/>
        <v>6.006006006006006E-3</v>
      </c>
      <c r="G60" s="21">
        <f t="shared" si="0"/>
        <v>5.9880239520958079E-3</v>
      </c>
      <c r="H60" s="16">
        <f t="shared" si="6"/>
        <v>97188.933571359768</v>
      </c>
      <c r="I60" s="16">
        <f t="shared" si="3"/>
        <v>581.96966210395067</v>
      </c>
      <c r="J60" s="16">
        <f t="shared" si="1"/>
        <v>96897.948740307795</v>
      </c>
      <c r="K60" s="16">
        <f t="shared" si="4"/>
        <v>2904288.9393717316</v>
      </c>
      <c r="L60" s="23">
        <f t="shared" si="5"/>
        <v>29.882918071523992</v>
      </c>
    </row>
    <row r="61" spans="1:12" x14ac:dyDescent="0.2">
      <c r="A61" s="19">
        <v>52</v>
      </c>
      <c r="B61" s="60">
        <v>2</v>
      </c>
      <c r="C61" s="11">
        <v>657</v>
      </c>
      <c r="D61" s="11">
        <v>639</v>
      </c>
      <c r="E61" s="20">
        <v>0.5</v>
      </c>
      <c r="F61" s="21">
        <f t="shared" si="2"/>
        <v>3.0864197530864196E-3</v>
      </c>
      <c r="G61" s="21">
        <f t="shared" si="0"/>
        <v>3.0816640986132513E-3</v>
      </c>
      <c r="H61" s="16">
        <f t="shared" si="6"/>
        <v>96606.963909255821</v>
      </c>
      <c r="I61" s="16">
        <f t="shared" si="3"/>
        <v>297.71021235517975</v>
      </c>
      <c r="J61" s="16">
        <f t="shared" si="1"/>
        <v>96458.108803078241</v>
      </c>
      <c r="K61" s="16">
        <f t="shared" si="4"/>
        <v>2807390.9906314239</v>
      </c>
      <c r="L61" s="23">
        <f t="shared" si="5"/>
        <v>29.05992360207534</v>
      </c>
    </row>
    <row r="62" spans="1:12" x14ac:dyDescent="0.2">
      <c r="A62" s="19">
        <v>53</v>
      </c>
      <c r="B62" s="60">
        <v>1</v>
      </c>
      <c r="C62" s="11">
        <v>656</v>
      </c>
      <c r="D62" s="11">
        <v>638</v>
      </c>
      <c r="E62" s="20">
        <v>0.5</v>
      </c>
      <c r="F62" s="21">
        <f t="shared" si="2"/>
        <v>1.5455950540958269E-3</v>
      </c>
      <c r="G62" s="21">
        <f t="shared" si="0"/>
        <v>1.5444015444015444E-3</v>
      </c>
      <c r="H62" s="16">
        <f t="shared" si="6"/>
        <v>96309.253696900647</v>
      </c>
      <c r="I62" s="16">
        <f t="shared" si="3"/>
        <v>148.74016014965352</v>
      </c>
      <c r="J62" s="16">
        <f t="shared" si="1"/>
        <v>96234.883616825828</v>
      </c>
      <c r="K62" s="16">
        <f t="shared" si="4"/>
        <v>2710932.8818283458</v>
      </c>
      <c r="L62" s="23">
        <f t="shared" si="5"/>
        <v>28.148207755404787</v>
      </c>
    </row>
    <row r="63" spans="1:12" x14ac:dyDescent="0.2">
      <c r="A63" s="19">
        <v>54</v>
      </c>
      <c r="B63" s="60">
        <v>2</v>
      </c>
      <c r="C63" s="11">
        <v>662</v>
      </c>
      <c r="D63" s="11">
        <v>635</v>
      </c>
      <c r="E63" s="20">
        <v>0.5</v>
      </c>
      <c r="F63" s="21">
        <f t="shared" si="2"/>
        <v>3.0840400925212026E-3</v>
      </c>
      <c r="G63" s="21">
        <f t="shared" si="0"/>
        <v>3.0792917628945341E-3</v>
      </c>
      <c r="H63" s="16">
        <f t="shared" si="6"/>
        <v>96160.513536750994</v>
      </c>
      <c r="I63" s="16">
        <f t="shared" si="3"/>
        <v>296.10627724942566</v>
      </c>
      <c r="J63" s="16">
        <f t="shared" si="1"/>
        <v>96012.460398126292</v>
      </c>
      <c r="K63" s="16">
        <f t="shared" si="4"/>
        <v>2614697.9982115198</v>
      </c>
      <c r="L63" s="23">
        <f t="shared" si="5"/>
        <v>27.190973738011753</v>
      </c>
    </row>
    <row r="64" spans="1:12" x14ac:dyDescent="0.2">
      <c r="A64" s="19">
        <v>55</v>
      </c>
      <c r="B64" s="60">
        <v>3</v>
      </c>
      <c r="C64" s="11">
        <v>639</v>
      </c>
      <c r="D64" s="11">
        <v>640</v>
      </c>
      <c r="E64" s="20">
        <v>0.5</v>
      </c>
      <c r="F64" s="21">
        <f t="shared" si="2"/>
        <v>4.6911649726348714E-3</v>
      </c>
      <c r="G64" s="21">
        <f t="shared" si="0"/>
        <v>4.6801872074882997E-3</v>
      </c>
      <c r="H64" s="16">
        <f t="shared" si="6"/>
        <v>95864.407259501575</v>
      </c>
      <c r="I64" s="16">
        <f t="shared" si="3"/>
        <v>448.66337250936778</v>
      </c>
      <c r="J64" s="16">
        <f t="shared" si="1"/>
        <v>95640.075573246882</v>
      </c>
      <c r="K64" s="16">
        <f t="shared" si="4"/>
        <v>2518685.5378133934</v>
      </c>
      <c r="L64" s="23">
        <f t="shared" si="5"/>
        <v>26.27341690013688</v>
      </c>
    </row>
    <row r="65" spans="1:12" x14ac:dyDescent="0.2">
      <c r="A65" s="19">
        <v>56</v>
      </c>
      <c r="B65" s="60">
        <v>3</v>
      </c>
      <c r="C65" s="11">
        <v>632</v>
      </c>
      <c r="D65" s="11">
        <v>627</v>
      </c>
      <c r="E65" s="20">
        <v>0.5</v>
      </c>
      <c r="F65" s="21">
        <f t="shared" si="2"/>
        <v>4.7656870532168391E-3</v>
      </c>
      <c r="G65" s="21">
        <f t="shared" si="0"/>
        <v>4.7543581616481777E-3</v>
      </c>
      <c r="H65" s="16">
        <f t="shared" si="6"/>
        <v>95415.743886992204</v>
      </c>
      <c r="I65" s="16">
        <f t="shared" si="3"/>
        <v>453.64062069885358</v>
      </c>
      <c r="J65" s="16">
        <f t="shared" si="1"/>
        <v>95188.923576642788</v>
      </c>
      <c r="K65" s="16">
        <f t="shared" si="4"/>
        <v>2423045.4622401465</v>
      </c>
      <c r="L65" s="23">
        <f t="shared" si="5"/>
        <v>25.394608515654767</v>
      </c>
    </row>
    <row r="66" spans="1:12" x14ac:dyDescent="0.2">
      <c r="A66" s="19">
        <v>57</v>
      </c>
      <c r="B66" s="60">
        <v>3</v>
      </c>
      <c r="C66" s="11">
        <v>638</v>
      </c>
      <c r="D66" s="11">
        <v>621</v>
      </c>
      <c r="E66" s="20">
        <v>0.5</v>
      </c>
      <c r="F66" s="21">
        <f t="shared" si="2"/>
        <v>4.7656870532168391E-3</v>
      </c>
      <c r="G66" s="21">
        <f t="shared" si="0"/>
        <v>4.7543581616481777E-3</v>
      </c>
      <c r="H66" s="16">
        <f t="shared" si="6"/>
        <v>94962.103266293358</v>
      </c>
      <c r="I66" s="16">
        <f t="shared" si="3"/>
        <v>451.48385071137892</v>
      </c>
      <c r="J66" s="16">
        <f t="shared" si="1"/>
        <v>94736.36134093767</v>
      </c>
      <c r="K66" s="16">
        <f t="shared" si="4"/>
        <v>2327856.5386635037</v>
      </c>
      <c r="L66" s="23">
        <f t="shared" si="5"/>
        <v>24.513531804742289</v>
      </c>
    </row>
    <row r="67" spans="1:12" x14ac:dyDescent="0.2">
      <c r="A67" s="19">
        <v>58</v>
      </c>
      <c r="B67" s="60">
        <v>3</v>
      </c>
      <c r="C67" s="11">
        <v>611</v>
      </c>
      <c r="D67" s="11">
        <v>634</v>
      </c>
      <c r="E67" s="20">
        <v>0.5</v>
      </c>
      <c r="F67" s="21">
        <f t="shared" si="2"/>
        <v>4.8192771084337354E-3</v>
      </c>
      <c r="G67" s="21">
        <f t="shared" si="0"/>
        <v>4.807692307692308E-3</v>
      </c>
      <c r="H67" s="16">
        <f t="shared" si="6"/>
        <v>94510.619415581983</v>
      </c>
      <c r="I67" s="16">
        <f t="shared" si="3"/>
        <v>454.37797795952878</v>
      </c>
      <c r="J67" s="16">
        <f t="shared" si="1"/>
        <v>94283.430426602208</v>
      </c>
      <c r="K67" s="16">
        <f t="shared" si="4"/>
        <v>2233120.177322566</v>
      </c>
      <c r="L67" s="23">
        <f t="shared" si="5"/>
        <v>23.628246128650293</v>
      </c>
    </row>
    <row r="68" spans="1:12" x14ac:dyDescent="0.2">
      <c r="A68" s="19">
        <v>59</v>
      </c>
      <c r="B68" s="60">
        <v>7</v>
      </c>
      <c r="C68" s="11">
        <v>678</v>
      </c>
      <c r="D68" s="11">
        <v>578</v>
      </c>
      <c r="E68" s="20">
        <v>0.5</v>
      </c>
      <c r="F68" s="21">
        <f t="shared" si="2"/>
        <v>1.1146496815286623E-2</v>
      </c>
      <c r="G68" s="21">
        <f t="shared" si="0"/>
        <v>1.1084718923198731E-2</v>
      </c>
      <c r="H68" s="16">
        <f t="shared" si="6"/>
        <v>94056.241437622448</v>
      </c>
      <c r="I68" s="16">
        <f t="shared" si="3"/>
        <v>1042.5869993085621</v>
      </c>
      <c r="J68" s="16">
        <f t="shared" si="1"/>
        <v>93534.947937968158</v>
      </c>
      <c r="K68" s="16">
        <f t="shared" si="4"/>
        <v>2138836.7468959638</v>
      </c>
      <c r="L68" s="23">
        <f t="shared" si="5"/>
        <v>22.739976786276621</v>
      </c>
    </row>
    <row r="69" spans="1:12" x14ac:dyDescent="0.2">
      <c r="A69" s="19">
        <v>60</v>
      </c>
      <c r="B69" s="60">
        <v>3</v>
      </c>
      <c r="C69" s="11">
        <v>702</v>
      </c>
      <c r="D69" s="11">
        <v>669</v>
      </c>
      <c r="E69" s="20">
        <v>0.5</v>
      </c>
      <c r="F69" s="21">
        <f t="shared" si="2"/>
        <v>4.3763676148796497E-3</v>
      </c>
      <c r="G69" s="21">
        <f t="shared" si="0"/>
        <v>4.3668122270742356E-3</v>
      </c>
      <c r="H69" s="16">
        <f t="shared" si="6"/>
        <v>93013.654438313883</v>
      </c>
      <c r="I69" s="16">
        <f t="shared" si="3"/>
        <v>406.17316348608682</v>
      </c>
      <c r="J69" s="16">
        <f t="shared" si="1"/>
        <v>92810.567856570837</v>
      </c>
      <c r="K69" s="16">
        <f t="shared" si="4"/>
        <v>2045301.7989579958</v>
      </c>
      <c r="L69" s="23">
        <f t="shared" si="5"/>
        <v>21.989263956018718</v>
      </c>
    </row>
    <row r="70" spans="1:12" x14ac:dyDescent="0.2">
      <c r="A70" s="19">
        <v>61</v>
      </c>
      <c r="B70" s="60">
        <v>3</v>
      </c>
      <c r="C70" s="11">
        <v>643</v>
      </c>
      <c r="D70" s="11">
        <v>696</v>
      </c>
      <c r="E70" s="20">
        <v>0.5</v>
      </c>
      <c r="F70" s="21">
        <f t="shared" si="2"/>
        <v>4.4809559372666168E-3</v>
      </c>
      <c r="G70" s="21">
        <f t="shared" si="0"/>
        <v>4.4709388971684054E-3</v>
      </c>
      <c r="H70" s="16">
        <f t="shared" si="6"/>
        <v>92607.481274827791</v>
      </c>
      <c r="I70" s="16">
        <f t="shared" si="3"/>
        <v>414.04239020042229</v>
      </c>
      <c r="J70" s="16">
        <f t="shared" si="1"/>
        <v>92400.460079727578</v>
      </c>
      <c r="K70" s="16">
        <f t="shared" si="4"/>
        <v>1952491.2311014249</v>
      </c>
      <c r="L70" s="23">
        <f t="shared" si="5"/>
        <v>21.083515113720555</v>
      </c>
    </row>
    <row r="71" spans="1:12" x14ac:dyDescent="0.2">
      <c r="A71" s="19">
        <v>62</v>
      </c>
      <c r="B71" s="60">
        <v>4</v>
      </c>
      <c r="C71" s="11">
        <v>577</v>
      </c>
      <c r="D71" s="11">
        <v>634</v>
      </c>
      <c r="E71" s="20">
        <v>0.5</v>
      </c>
      <c r="F71" s="21">
        <f t="shared" si="2"/>
        <v>6.6061106523534266E-3</v>
      </c>
      <c r="G71" s="21">
        <f t="shared" si="0"/>
        <v>6.5843621399176945E-3</v>
      </c>
      <c r="H71" s="16">
        <f t="shared" si="6"/>
        <v>92193.438884627365</v>
      </c>
      <c r="I71" s="16">
        <f t="shared" si="3"/>
        <v>607.03498854075622</v>
      </c>
      <c r="J71" s="16">
        <f t="shared" si="1"/>
        <v>91889.921390356976</v>
      </c>
      <c r="K71" s="16">
        <f t="shared" si="4"/>
        <v>1860090.7710216972</v>
      </c>
      <c r="L71" s="23">
        <f t="shared" si="5"/>
        <v>20.175956049860016</v>
      </c>
    </row>
    <row r="72" spans="1:12" x14ac:dyDescent="0.2">
      <c r="A72" s="19">
        <v>63</v>
      </c>
      <c r="B72" s="60">
        <v>8</v>
      </c>
      <c r="C72" s="11">
        <v>550</v>
      </c>
      <c r="D72" s="11">
        <v>565</v>
      </c>
      <c r="E72" s="20">
        <v>0.5</v>
      </c>
      <c r="F72" s="21">
        <f t="shared" si="2"/>
        <v>1.4349775784753363E-2</v>
      </c>
      <c r="G72" s="21">
        <f t="shared" si="0"/>
        <v>1.4247551202137132E-2</v>
      </c>
      <c r="H72" s="16">
        <f t="shared" si="6"/>
        <v>91586.403896086602</v>
      </c>
      <c r="I72" s="16">
        <f t="shared" si="3"/>
        <v>1304.8819789291056</v>
      </c>
      <c r="J72" s="16">
        <f t="shared" si="1"/>
        <v>90933.962906622051</v>
      </c>
      <c r="K72" s="16">
        <f t="shared" si="4"/>
        <v>1768200.8496313402</v>
      </c>
      <c r="L72" s="23">
        <f t="shared" si="5"/>
        <v>19.306368351764643</v>
      </c>
    </row>
    <row r="73" spans="1:12" x14ac:dyDescent="0.2">
      <c r="A73" s="19">
        <v>64</v>
      </c>
      <c r="B73" s="60">
        <v>8</v>
      </c>
      <c r="C73" s="11">
        <v>564</v>
      </c>
      <c r="D73" s="11">
        <v>540</v>
      </c>
      <c r="E73" s="20">
        <v>0.5</v>
      </c>
      <c r="F73" s="21">
        <f t="shared" si="2"/>
        <v>1.4492753623188406E-2</v>
      </c>
      <c r="G73" s="21">
        <f t="shared" ref="G73:G103" si="7">F73/((1+(1-E73)*F73))</f>
        <v>1.4388489208633093E-2</v>
      </c>
      <c r="H73" s="16">
        <f t="shared" si="6"/>
        <v>90281.521917157501</v>
      </c>
      <c r="I73" s="16">
        <f t="shared" si="3"/>
        <v>1299.0147038439927</v>
      </c>
      <c r="J73" s="16">
        <f t="shared" ref="J73:J103" si="8">H74+I73*E73</f>
        <v>89632.014565235513</v>
      </c>
      <c r="K73" s="16">
        <f t="shared" ref="K73:K97" si="9">K74+J73</f>
        <v>1677266.8867247181</v>
      </c>
      <c r="L73" s="23">
        <f t="shared" si="5"/>
        <v>18.578185780516431</v>
      </c>
    </row>
    <row r="74" spans="1:12" x14ac:dyDescent="0.2">
      <c r="A74" s="19">
        <v>65</v>
      </c>
      <c r="B74" s="60">
        <v>9</v>
      </c>
      <c r="C74" s="11">
        <v>496</v>
      </c>
      <c r="D74" s="11">
        <v>553</v>
      </c>
      <c r="E74" s="20">
        <v>0.5</v>
      </c>
      <c r="F74" s="21">
        <f t="shared" ref="F74:F103" si="10">B74/((C74+D74)/2)</f>
        <v>1.7159199237368923E-2</v>
      </c>
      <c r="G74" s="21">
        <f t="shared" si="7"/>
        <v>1.7013232514177697E-2</v>
      </c>
      <c r="H74" s="16">
        <f t="shared" si="6"/>
        <v>88982.507213313511</v>
      </c>
      <c r="I74" s="16">
        <f t="shared" ref="I74:I103" si="11">H74*G74</f>
        <v>1513.8800849145969</v>
      </c>
      <c r="J74" s="16">
        <f t="shared" si="8"/>
        <v>88225.567170856215</v>
      </c>
      <c r="K74" s="16">
        <f t="shared" si="9"/>
        <v>1587634.8721594827</v>
      </c>
      <c r="L74" s="23">
        <f t="shared" ref="L74:L103" si="12">K74/H74</f>
        <v>17.842100901399885</v>
      </c>
    </row>
    <row r="75" spans="1:12" x14ac:dyDescent="0.2">
      <c r="A75" s="19">
        <v>66</v>
      </c>
      <c r="B75" s="60">
        <v>7</v>
      </c>
      <c r="C75" s="11">
        <v>402</v>
      </c>
      <c r="D75" s="11">
        <v>488</v>
      </c>
      <c r="E75" s="20">
        <v>0.5</v>
      </c>
      <c r="F75" s="21">
        <f t="shared" si="10"/>
        <v>1.5730337078651686E-2</v>
      </c>
      <c r="G75" s="21">
        <f t="shared" si="7"/>
        <v>1.560758082497213E-2</v>
      </c>
      <c r="H75" s="16">
        <f t="shared" ref="H75:H104" si="13">H74-I74</f>
        <v>87468.627128398919</v>
      </c>
      <c r="I75" s="16">
        <f t="shared" si="11"/>
        <v>1365.1736675558361</v>
      </c>
      <c r="J75" s="16">
        <f t="shared" si="8"/>
        <v>86786.040294621009</v>
      </c>
      <c r="K75" s="16">
        <f t="shared" si="9"/>
        <v>1499409.3049886264</v>
      </c>
      <c r="L75" s="23">
        <f t="shared" si="12"/>
        <v>17.142252647770263</v>
      </c>
    </row>
    <row r="76" spans="1:12" x14ac:dyDescent="0.2">
      <c r="A76" s="19">
        <v>67</v>
      </c>
      <c r="B76" s="60">
        <v>8</v>
      </c>
      <c r="C76" s="11">
        <v>378</v>
      </c>
      <c r="D76" s="11">
        <v>393</v>
      </c>
      <c r="E76" s="20">
        <v>0.5</v>
      </c>
      <c r="F76" s="21">
        <f t="shared" si="10"/>
        <v>2.0752269779507133E-2</v>
      </c>
      <c r="G76" s="21">
        <f t="shared" si="7"/>
        <v>2.0539152759948651E-2</v>
      </c>
      <c r="H76" s="16">
        <f t="shared" si="13"/>
        <v>86103.453460843084</v>
      </c>
      <c r="I76" s="16">
        <f t="shared" si="11"/>
        <v>1768.4919837913853</v>
      </c>
      <c r="J76" s="16">
        <f t="shared" si="8"/>
        <v>85219.207468947381</v>
      </c>
      <c r="K76" s="16">
        <f t="shared" si="9"/>
        <v>1412623.2646940055</v>
      </c>
      <c r="L76" s="23">
        <f t="shared" si="12"/>
        <v>16.4061162231596</v>
      </c>
    </row>
    <row r="77" spans="1:12" x14ac:dyDescent="0.2">
      <c r="A77" s="19">
        <v>68</v>
      </c>
      <c r="B77" s="60">
        <v>6</v>
      </c>
      <c r="C77" s="11">
        <v>336</v>
      </c>
      <c r="D77" s="11">
        <v>371</v>
      </c>
      <c r="E77" s="20">
        <v>0.5</v>
      </c>
      <c r="F77" s="21">
        <f t="shared" si="10"/>
        <v>1.6973125884016973E-2</v>
      </c>
      <c r="G77" s="21">
        <f t="shared" si="7"/>
        <v>1.6830294530154277E-2</v>
      </c>
      <c r="H77" s="16">
        <f t="shared" si="13"/>
        <v>84334.961477051693</v>
      </c>
      <c r="I77" s="16">
        <f t="shared" si="11"/>
        <v>1419.3822408479948</v>
      </c>
      <c r="J77" s="16">
        <f t="shared" si="8"/>
        <v>83625.270356627705</v>
      </c>
      <c r="K77" s="16">
        <f t="shared" si="9"/>
        <v>1327404.0572250581</v>
      </c>
      <c r="L77" s="23">
        <f t="shared" si="12"/>
        <v>15.739665187210132</v>
      </c>
    </row>
    <row r="78" spans="1:12" x14ac:dyDescent="0.2">
      <c r="A78" s="19">
        <v>69</v>
      </c>
      <c r="B78" s="60">
        <v>3</v>
      </c>
      <c r="C78" s="11">
        <v>316</v>
      </c>
      <c r="D78" s="11">
        <v>329</v>
      </c>
      <c r="E78" s="20">
        <v>0.5</v>
      </c>
      <c r="F78" s="21">
        <f t="shared" si="10"/>
        <v>9.3023255813953487E-3</v>
      </c>
      <c r="G78" s="21">
        <f t="shared" si="7"/>
        <v>9.2592592592592587E-3</v>
      </c>
      <c r="H78" s="16">
        <f t="shared" si="13"/>
        <v>82915.579236203703</v>
      </c>
      <c r="I78" s="16">
        <f t="shared" si="11"/>
        <v>767.7368447796639</v>
      </c>
      <c r="J78" s="16">
        <f t="shared" si="8"/>
        <v>82531.710813813872</v>
      </c>
      <c r="K78" s="16">
        <f t="shared" si="9"/>
        <v>1243778.7868684304</v>
      </c>
      <c r="L78" s="23">
        <f t="shared" si="12"/>
        <v>15.000543906534698</v>
      </c>
    </row>
    <row r="79" spans="1:12" x14ac:dyDescent="0.2">
      <c r="A79" s="19">
        <v>70</v>
      </c>
      <c r="B79" s="60">
        <v>6</v>
      </c>
      <c r="C79" s="11">
        <v>211</v>
      </c>
      <c r="D79" s="11">
        <v>315</v>
      </c>
      <c r="E79" s="20">
        <v>0.5</v>
      </c>
      <c r="F79" s="21">
        <f t="shared" si="10"/>
        <v>2.2813688212927757E-2</v>
      </c>
      <c r="G79" s="21">
        <f t="shared" si="7"/>
        <v>2.2556390977443611E-2</v>
      </c>
      <c r="H79" s="16">
        <f t="shared" si="13"/>
        <v>82147.842391424041</v>
      </c>
      <c r="I79" s="16">
        <f t="shared" si="11"/>
        <v>1852.9588509343771</v>
      </c>
      <c r="J79" s="16">
        <f t="shared" si="8"/>
        <v>81221.362965956854</v>
      </c>
      <c r="K79" s="16">
        <f t="shared" si="9"/>
        <v>1161247.0760546166</v>
      </c>
      <c r="L79" s="23">
        <f t="shared" si="12"/>
        <v>14.13606300846493</v>
      </c>
    </row>
    <row r="80" spans="1:12" x14ac:dyDescent="0.2">
      <c r="A80" s="19">
        <v>71</v>
      </c>
      <c r="B80" s="60">
        <v>5</v>
      </c>
      <c r="C80" s="11">
        <v>221</v>
      </c>
      <c r="D80" s="11">
        <v>203</v>
      </c>
      <c r="E80" s="20">
        <v>0.5</v>
      </c>
      <c r="F80" s="21">
        <f t="shared" si="10"/>
        <v>2.358490566037736E-2</v>
      </c>
      <c r="G80" s="21">
        <f t="shared" si="7"/>
        <v>2.3310023310023312E-2</v>
      </c>
      <c r="H80" s="16">
        <f t="shared" si="13"/>
        <v>80294.883540489667</v>
      </c>
      <c r="I80" s="16">
        <f t="shared" si="11"/>
        <v>1871.6756070044212</v>
      </c>
      <c r="J80" s="16">
        <f t="shared" si="8"/>
        <v>79359.045736987464</v>
      </c>
      <c r="K80" s="16">
        <f t="shared" si="9"/>
        <v>1080025.7130886598</v>
      </c>
      <c r="L80" s="23">
        <f t="shared" si="12"/>
        <v>13.450741385583351</v>
      </c>
    </row>
    <row r="81" spans="1:12" x14ac:dyDescent="0.2">
      <c r="A81" s="19">
        <v>72</v>
      </c>
      <c r="B81" s="60">
        <v>5</v>
      </c>
      <c r="C81" s="11">
        <v>272</v>
      </c>
      <c r="D81" s="11">
        <v>210</v>
      </c>
      <c r="E81" s="20">
        <v>0.5</v>
      </c>
      <c r="F81" s="21">
        <f t="shared" si="10"/>
        <v>2.0746887966804978E-2</v>
      </c>
      <c r="G81" s="21">
        <f t="shared" si="7"/>
        <v>2.0533880903490759E-2</v>
      </c>
      <c r="H81" s="16">
        <f t="shared" si="13"/>
        <v>78423.207933485246</v>
      </c>
      <c r="I81" s="16">
        <f t="shared" si="11"/>
        <v>1610.3328117758776</v>
      </c>
      <c r="J81" s="16">
        <f t="shared" si="8"/>
        <v>77618.041527597306</v>
      </c>
      <c r="K81" s="16">
        <f t="shared" si="9"/>
        <v>1000666.6673516723</v>
      </c>
      <c r="L81" s="23">
        <f t="shared" si="12"/>
        <v>12.759828292160519</v>
      </c>
    </row>
    <row r="82" spans="1:12" x14ac:dyDescent="0.2">
      <c r="A82" s="19">
        <v>73</v>
      </c>
      <c r="B82" s="60">
        <v>2</v>
      </c>
      <c r="C82" s="11">
        <v>158</v>
      </c>
      <c r="D82" s="11">
        <v>263</v>
      </c>
      <c r="E82" s="20">
        <v>0.5</v>
      </c>
      <c r="F82" s="21">
        <f t="shared" si="10"/>
        <v>9.5011876484560574E-3</v>
      </c>
      <c r="G82" s="21">
        <f t="shared" si="7"/>
        <v>9.4562647754137114E-3</v>
      </c>
      <c r="H82" s="16">
        <f t="shared" si="13"/>
        <v>76812.875121709367</v>
      </c>
      <c r="I82" s="16">
        <f t="shared" si="11"/>
        <v>726.36288531167247</v>
      </c>
      <c r="J82" s="16">
        <f t="shared" si="8"/>
        <v>76449.69367905354</v>
      </c>
      <c r="K82" s="16">
        <f t="shared" si="9"/>
        <v>923048.62582407496</v>
      </c>
      <c r="L82" s="23">
        <f t="shared" si="12"/>
        <v>12.016847753212103</v>
      </c>
    </row>
    <row r="83" spans="1:12" x14ac:dyDescent="0.2">
      <c r="A83" s="19">
        <v>74</v>
      </c>
      <c r="B83" s="60">
        <v>3</v>
      </c>
      <c r="C83" s="11">
        <v>148</v>
      </c>
      <c r="D83" s="11">
        <v>157</v>
      </c>
      <c r="E83" s="20">
        <v>0.5</v>
      </c>
      <c r="F83" s="21">
        <f t="shared" si="10"/>
        <v>1.9672131147540985E-2</v>
      </c>
      <c r="G83" s="21">
        <f t="shared" si="7"/>
        <v>1.948051948051948E-2</v>
      </c>
      <c r="H83" s="16">
        <f t="shared" si="13"/>
        <v>76086.512236397699</v>
      </c>
      <c r="I83" s="16">
        <f t="shared" si="11"/>
        <v>1482.2047838259291</v>
      </c>
      <c r="J83" s="16">
        <f t="shared" si="8"/>
        <v>75345.409844484733</v>
      </c>
      <c r="K83" s="16">
        <f t="shared" si="9"/>
        <v>846598.93214502139</v>
      </c>
      <c r="L83" s="23">
        <f t="shared" si="12"/>
        <v>11.126793793815558</v>
      </c>
    </row>
    <row r="84" spans="1:12" x14ac:dyDescent="0.2">
      <c r="A84" s="19">
        <v>75</v>
      </c>
      <c r="B84" s="60">
        <v>5</v>
      </c>
      <c r="C84" s="11">
        <v>176</v>
      </c>
      <c r="D84" s="11">
        <v>136</v>
      </c>
      <c r="E84" s="20">
        <v>0.5</v>
      </c>
      <c r="F84" s="21">
        <f t="shared" si="10"/>
        <v>3.2051282051282048E-2</v>
      </c>
      <c r="G84" s="21">
        <f t="shared" si="7"/>
        <v>3.1545741324921134E-2</v>
      </c>
      <c r="H84" s="16">
        <f t="shared" si="13"/>
        <v>74604.307452571767</v>
      </c>
      <c r="I84" s="16">
        <f t="shared" si="11"/>
        <v>2353.448184623715</v>
      </c>
      <c r="J84" s="16">
        <f t="shared" si="8"/>
        <v>73427.583360259901</v>
      </c>
      <c r="K84" s="16">
        <f t="shared" si="9"/>
        <v>771253.52230053663</v>
      </c>
      <c r="L84" s="23">
        <f t="shared" si="12"/>
        <v>10.337922147335071</v>
      </c>
    </row>
    <row r="85" spans="1:12" x14ac:dyDescent="0.2">
      <c r="A85" s="19">
        <v>76</v>
      </c>
      <c r="B85" s="60">
        <v>4</v>
      </c>
      <c r="C85" s="11">
        <v>138</v>
      </c>
      <c r="D85" s="11">
        <v>172</v>
      </c>
      <c r="E85" s="20">
        <v>0.5</v>
      </c>
      <c r="F85" s="21">
        <f t="shared" si="10"/>
        <v>2.5806451612903226E-2</v>
      </c>
      <c r="G85" s="21">
        <f t="shared" si="7"/>
        <v>2.5477707006369425E-2</v>
      </c>
      <c r="H85" s="16">
        <f t="shared" si="13"/>
        <v>72250.85926794805</v>
      </c>
      <c r="I85" s="16">
        <f t="shared" si="11"/>
        <v>1840.7862233872113</v>
      </c>
      <c r="J85" s="16">
        <f t="shared" si="8"/>
        <v>71330.466156254435</v>
      </c>
      <c r="K85" s="16">
        <f t="shared" si="9"/>
        <v>697825.93894027674</v>
      </c>
      <c r="L85" s="23">
        <f t="shared" si="12"/>
        <v>9.6583756374762793</v>
      </c>
    </row>
    <row r="86" spans="1:12" x14ac:dyDescent="0.2">
      <c r="A86" s="19">
        <v>77</v>
      </c>
      <c r="B86" s="60">
        <v>5</v>
      </c>
      <c r="C86" s="11">
        <v>120</v>
      </c>
      <c r="D86" s="11">
        <v>133</v>
      </c>
      <c r="E86" s="20">
        <v>0.5</v>
      </c>
      <c r="F86" s="21">
        <f t="shared" si="10"/>
        <v>3.9525691699604744E-2</v>
      </c>
      <c r="G86" s="21">
        <f t="shared" si="7"/>
        <v>3.875968992248062E-2</v>
      </c>
      <c r="H86" s="16">
        <f t="shared" si="13"/>
        <v>70410.073044560835</v>
      </c>
      <c r="I86" s="16">
        <f t="shared" si="11"/>
        <v>2729.0725986263888</v>
      </c>
      <c r="J86" s="16">
        <f t="shared" si="8"/>
        <v>69045.536745247649</v>
      </c>
      <c r="K86" s="16">
        <f t="shared" si="9"/>
        <v>626495.47278402233</v>
      </c>
      <c r="L86" s="23">
        <f t="shared" si="12"/>
        <v>8.897810294665204</v>
      </c>
    </row>
    <row r="87" spans="1:12" x14ac:dyDescent="0.2">
      <c r="A87" s="19">
        <v>78</v>
      </c>
      <c r="B87" s="60">
        <v>5</v>
      </c>
      <c r="C87" s="11">
        <v>124</v>
      </c>
      <c r="D87" s="11">
        <v>115</v>
      </c>
      <c r="E87" s="20">
        <v>0.5</v>
      </c>
      <c r="F87" s="21">
        <f t="shared" si="10"/>
        <v>4.1841004184100417E-2</v>
      </c>
      <c r="G87" s="21">
        <f t="shared" si="7"/>
        <v>4.0983606557377046E-2</v>
      </c>
      <c r="H87" s="16">
        <f t="shared" si="13"/>
        <v>67681.000445934449</v>
      </c>
      <c r="I87" s="16">
        <f t="shared" si="11"/>
        <v>2773.8114936858378</v>
      </c>
      <c r="J87" s="16">
        <f t="shared" si="8"/>
        <v>66294.094699091525</v>
      </c>
      <c r="K87" s="16">
        <f t="shared" si="9"/>
        <v>557449.93603877467</v>
      </c>
      <c r="L87" s="23">
        <f t="shared" si="12"/>
        <v>8.2364316775146058</v>
      </c>
    </row>
    <row r="88" spans="1:12" x14ac:dyDescent="0.2">
      <c r="A88" s="19">
        <v>79</v>
      </c>
      <c r="B88" s="60">
        <v>11</v>
      </c>
      <c r="C88" s="11">
        <v>131</v>
      </c>
      <c r="D88" s="11">
        <v>119</v>
      </c>
      <c r="E88" s="20">
        <v>0.5</v>
      </c>
      <c r="F88" s="21">
        <f t="shared" si="10"/>
        <v>8.7999999999999995E-2</v>
      </c>
      <c r="G88" s="21">
        <f t="shared" si="7"/>
        <v>8.4291187739463591E-2</v>
      </c>
      <c r="H88" s="16">
        <f t="shared" si="13"/>
        <v>64907.188952248609</v>
      </c>
      <c r="I88" s="16">
        <f t="shared" si="11"/>
        <v>5471.1040496148244</v>
      </c>
      <c r="J88" s="16">
        <f t="shared" si="8"/>
        <v>62171.636927441192</v>
      </c>
      <c r="K88" s="16">
        <f t="shared" si="9"/>
        <v>491155.8413396831</v>
      </c>
      <c r="L88" s="23">
        <f t="shared" si="12"/>
        <v>7.5670484158699303</v>
      </c>
    </row>
    <row r="89" spans="1:12" x14ac:dyDescent="0.2">
      <c r="A89" s="19">
        <v>80</v>
      </c>
      <c r="B89" s="60">
        <v>8</v>
      </c>
      <c r="C89" s="11">
        <v>96</v>
      </c>
      <c r="D89" s="11">
        <v>130</v>
      </c>
      <c r="E89" s="20">
        <v>0.5</v>
      </c>
      <c r="F89" s="21">
        <f t="shared" si="10"/>
        <v>7.0796460176991149E-2</v>
      </c>
      <c r="G89" s="21">
        <f t="shared" si="7"/>
        <v>6.8376068376068369E-2</v>
      </c>
      <c r="H89" s="16">
        <f t="shared" si="13"/>
        <v>59436.084902633782</v>
      </c>
      <c r="I89" s="16">
        <f t="shared" si="11"/>
        <v>4064.0058053082926</v>
      </c>
      <c r="J89" s="16">
        <f t="shared" si="8"/>
        <v>57404.081999979637</v>
      </c>
      <c r="K89" s="16">
        <f t="shared" si="9"/>
        <v>428984.20441224193</v>
      </c>
      <c r="L89" s="23">
        <f t="shared" si="12"/>
        <v>7.21757170101277</v>
      </c>
    </row>
    <row r="90" spans="1:12" x14ac:dyDescent="0.2">
      <c r="A90" s="19">
        <v>81</v>
      </c>
      <c r="B90" s="60">
        <v>5</v>
      </c>
      <c r="C90" s="11">
        <v>89</v>
      </c>
      <c r="D90" s="11">
        <v>89</v>
      </c>
      <c r="E90" s="20">
        <v>0.5</v>
      </c>
      <c r="F90" s="21">
        <f t="shared" si="10"/>
        <v>5.6179775280898875E-2</v>
      </c>
      <c r="G90" s="21">
        <f t="shared" si="7"/>
        <v>5.4644808743169397E-2</v>
      </c>
      <c r="H90" s="16">
        <f t="shared" si="13"/>
        <v>55372.079097325492</v>
      </c>
      <c r="I90" s="16">
        <f t="shared" si="11"/>
        <v>3025.7966719849996</v>
      </c>
      <c r="J90" s="16">
        <f t="shared" si="8"/>
        <v>53859.180761332987</v>
      </c>
      <c r="K90" s="16">
        <f t="shared" si="9"/>
        <v>371580.12241226231</v>
      </c>
      <c r="L90" s="23">
        <f t="shared" si="12"/>
        <v>6.7106044864082026</v>
      </c>
    </row>
    <row r="91" spans="1:12" x14ac:dyDescent="0.2">
      <c r="A91" s="19">
        <v>82</v>
      </c>
      <c r="B91" s="60">
        <v>6</v>
      </c>
      <c r="C91" s="11">
        <v>90</v>
      </c>
      <c r="D91" s="11">
        <v>86</v>
      </c>
      <c r="E91" s="20">
        <v>0.5</v>
      </c>
      <c r="F91" s="21">
        <f t="shared" si="10"/>
        <v>6.8181818181818177E-2</v>
      </c>
      <c r="G91" s="21">
        <f t="shared" si="7"/>
        <v>6.5934065934065922E-2</v>
      </c>
      <c r="H91" s="16">
        <f t="shared" si="13"/>
        <v>52346.282425340491</v>
      </c>
      <c r="I91" s="16">
        <f t="shared" si="11"/>
        <v>3451.4032368356361</v>
      </c>
      <c r="J91" s="16">
        <f t="shared" si="8"/>
        <v>50620.580806922677</v>
      </c>
      <c r="K91" s="16">
        <f t="shared" si="9"/>
        <v>317720.94165092934</v>
      </c>
      <c r="L91" s="23">
        <f t="shared" si="12"/>
        <v>6.0695989653913367</v>
      </c>
    </row>
    <row r="92" spans="1:12" x14ac:dyDescent="0.2">
      <c r="A92" s="19">
        <v>83</v>
      </c>
      <c r="B92" s="60">
        <v>11</v>
      </c>
      <c r="C92" s="11">
        <v>80</v>
      </c>
      <c r="D92" s="11">
        <v>84</v>
      </c>
      <c r="E92" s="20">
        <v>0.5</v>
      </c>
      <c r="F92" s="21">
        <f t="shared" si="10"/>
        <v>0.13414634146341464</v>
      </c>
      <c r="G92" s="21">
        <f t="shared" si="7"/>
        <v>0.12571428571428572</v>
      </c>
      <c r="H92" s="16">
        <f t="shared" si="13"/>
        <v>48894.879188504856</v>
      </c>
      <c r="I92" s="16">
        <f t="shared" si="11"/>
        <v>6146.7848122691821</v>
      </c>
      <c r="J92" s="16">
        <f t="shared" si="8"/>
        <v>45821.486782370266</v>
      </c>
      <c r="K92" s="16">
        <f t="shared" si="9"/>
        <v>267100.36084400665</v>
      </c>
      <c r="L92" s="23">
        <f t="shared" si="12"/>
        <v>5.4627471276542536</v>
      </c>
    </row>
    <row r="93" spans="1:12" x14ac:dyDescent="0.2">
      <c r="A93" s="19">
        <v>84</v>
      </c>
      <c r="B93" s="60">
        <v>9</v>
      </c>
      <c r="C93" s="11">
        <v>66</v>
      </c>
      <c r="D93" s="11">
        <v>68</v>
      </c>
      <c r="E93" s="20">
        <v>0.5</v>
      </c>
      <c r="F93" s="21">
        <f t="shared" si="10"/>
        <v>0.13432835820895522</v>
      </c>
      <c r="G93" s="21">
        <f t="shared" si="7"/>
        <v>0.12587412587412586</v>
      </c>
      <c r="H93" s="16">
        <f t="shared" si="13"/>
        <v>42748.094376235676</v>
      </c>
      <c r="I93" s="16">
        <f t="shared" si="11"/>
        <v>5380.8790123933013</v>
      </c>
      <c r="J93" s="16">
        <f t="shared" si="8"/>
        <v>40057.654870039027</v>
      </c>
      <c r="K93" s="16">
        <f t="shared" si="9"/>
        <v>221278.87406163639</v>
      </c>
      <c r="L93" s="23">
        <f t="shared" si="12"/>
        <v>5.1763447538529048</v>
      </c>
    </row>
    <row r="94" spans="1:12" x14ac:dyDescent="0.2">
      <c r="A94" s="19">
        <v>85</v>
      </c>
      <c r="B94" s="60">
        <v>4</v>
      </c>
      <c r="C94" s="11">
        <v>47</v>
      </c>
      <c r="D94" s="11">
        <v>55</v>
      </c>
      <c r="E94" s="20">
        <v>0.5</v>
      </c>
      <c r="F94" s="21">
        <f t="shared" si="10"/>
        <v>7.8431372549019607E-2</v>
      </c>
      <c r="G94" s="21">
        <f t="shared" si="7"/>
        <v>7.5471698113207544E-2</v>
      </c>
      <c r="H94" s="16">
        <f t="shared" si="13"/>
        <v>37367.215363842377</v>
      </c>
      <c r="I94" s="16">
        <f t="shared" si="11"/>
        <v>2820.1671972711229</v>
      </c>
      <c r="J94" s="16">
        <f t="shared" si="8"/>
        <v>35957.131765206817</v>
      </c>
      <c r="K94" s="16">
        <f t="shared" si="9"/>
        <v>181221.21919159737</v>
      </c>
      <c r="L94" s="23">
        <f t="shared" si="12"/>
        <v>4.8497383984077223</v>
      </c>
    </row>
    <row r="95" spans="1:12" x14ac:dyDescent="0.2">
      <c r="A95" s="19">
        <v>86</v>
      </c>
      <c r="B95" s="60">
        <v>9</v>
      </c>
      <c r="C95" s="11">
        <v>45</v>
      </c>
      <c r="D95" s="11">
        <v>46</v>
      </c>
      <c r="E95" s="20">
        <v>0.5</v>
      </c>
      <c r="F95" s="21">
        <f t="shared" si="10"/>
        <v>0.19780219780219779</v>
      </c>
      <c r="G95" s="21">
        <f t="shared" si="7"/>
        <v>0.17999999999999997</v>
      </c>
      <c r="H95" s="16">
        <f t="shared" si="13"/>
        <v>34547.048166571258</v>
      </c>
      <c r="I95" s="16">
        <f t="shared" si="11"/>
        <v>6218.4686699828253</v>
      </c>
      <c r="J95" s="16">
        <f t="shared" si="8"/>
        <v>31437.813831579846</v>
      </c>
      <c r="K95" s="16">
        <f t="shared" si="9"/>
        <v>145264.08742639056</v>
      </c>
      <c r="L95" s="23">
        <f t="shared" si="12"/>
        <v>4.2048190839920263</v>
      </c>
    </row>
    <row r="96" spans="1:12" x14ac:dyDescent="0.2">
      <c r="A96" s="19">
        <v>87</v>
      </c>
      <c r="B96" s="60">
        <v>9</v>
      </c>
      <c r="C96" s="11">
        <v>50</v>
      </c>
      <c r="D96" s="11">
        <v>30</v>
      </c>
      <c r="E96" s="20">
        <v>0.5</v>
      </c>
      <c r="F96" s="21">
        <f t="shared" si="10"/>
        <v>0.22500000000000001</v>
      </c>
      <c r="G96" s="21">
        <f t="shared" si="7"/>
        <v>0.20224719101123595</v>
      </c>
      <c r="H96" s="16">
        <f t="shared" si="13"/>
        <v>28328.579496588434</v>
      </c>
      <c r="I96" s="16">
        <f t="shared" si="11"/>
        <v>5729.3756285235031</v>
      </c>
      <c r="J96" s="16">
        <f t="shared" si="8"/>
        <v>25463.891682326685</v>
      </c>
      <c r="K96" s="16">
        <f t="shared" si="9"/>
        <v>113826.27359481071</v>
      </c>
      <c r="L96" s="23">
        <f t="shared" si="12"/>
        <v>4.0180720536488117</v>
      </c>
    </row>
    <row r="97" spans="1:12" x14ac:dyDescent="0.2">
      <c r="A97" s="19">
        <v>88</v>
      </c>
      <c r="B97" s="60">
        <v>7</v>
      </c>
      <c r="C97" s="11">
        <v>30</v>
      </c>
      <c r="D97" s="11">
        <v>42</v>
      </c>
      <c r="E97" s="20">
        <v>0.5</v>
      </c>
      <c r="F97" s="21">
        <f t="shared" si="10"/>
        <v>0.19444444444444445</v>
      </c>
      <c r="G97" s="21">
        <f t="shared" si="7"/>
        <v>0.17721518987341772</v>
      </c>
      <c r="H97" s="16">
        <f t="shared" si="13"/>
        <v>22599.203868064931</v>
      </c>
      <c r="I97" s="16">
        <f t="shared" si="11"/>
        <v>4004.9222044672028</v>
      </c>
      <c r="J97" s="16">
        <f t="shared" si="8"/>
        <v>20596.742765831332</v>
      </c>
      <c r="K97" s="16">
        <f t="shared" si="9"/>
        <v>88362.381912484037</v>
      </c>
      <c r="L97" s="23">
        <f t="shared" si="12"/>
        <v>3.9099776447147079</v>
      </c>
    </row>
    <row r="98" spans="1:12" x14ac:dyDescent="0.2">
      <c r="A98" s="19">
        <v>89</v>
      </c>
      <c r="B98" s="60">
        <v>2</v>
      </c>
      <c r="C98" s="11">
        <v>23</v>
      </c>
      <c r="D98" s="11">
        <v>23</v>
      </c>
      <c r="E98" s="20">
        <v>0.5</v>
      </c>
      <c r="F98" s="21">
        <f t="shared" si="10"/>
        <v>8.6956521739130432E-2</v>
      </c>
      <c r="G98" s="21">
        <f t="shared" si="7"/>
        <v>8.3333333333333329E-2</v>
      </c>
      <c r="H98" s="16">
        <f t="shared" si="13"/>
        <v>18594.281663597729</v>
      </c>
      <c r="I98" s="16">
        <f t="shared" si="11"/>
        <v>1549.5234719664772</v>
      </c>
      <c r="J98" s="16">
        <f t="shared" si="8"/>
        <v>17819.519927614492</v>
      </c>
      <c r="K98" s="16">
        <f>K99+J98</f>
        <v>67765.639146652698</v>
      </c>
      <c r="L98" s="23">
        <f t="shared" si="12"/>
        <v>3.6444343681917215</v>
      </c>
    </row>
    <row r="99" spans="1:12" x14ac:dyDescent="0.2">
      <c r="A99" s="19">
        <v>90</v>
      </c>
      <c r="B99" s="60">
        <v>4</v>
      </c>
      <c r="C99" s="11">
        <v>26</v>
      </c>
      <c r="D99" s="11">
        <v>21</v>
      </c>
      <c r="E99" s="24">
        <v>0.5</v>
      </c>
      <c r="F99" s="25">
        <f t="shared" si="10"/>
        <v>0.1702127659574468</v>
      </c>
      <c r="G99" s="25">
        <f t="shared" si="7"/>
        <v>0.15686274509803921</v>
      </c>
      <c r="H99" s="26">
        <f t="shared" si="13"/>
        <v>17044.758191631252</v>
      </c>
      <c r="I99" s="26">
        <f t="shared" si="11"/>
        <v>2673.6875594715689</v>
      </c>
      <c r="J99" s="26">
        <f t="shared" si="8"/>
        <v>15707.914411895466</v>
      </c>
      <c r="K99" s="26">
        <f t="shared" ref="K99:K102" si="14">K100+J99</f>
        <v>49946.119219038206</v>
      </c>
      <c r="L99" s="27">
        <f t="shared" si="12"/>
        <v>2.9302920380273321</v>
      </c>
    </row>
    <row r="100" spans="1:12" x14ac:dyDescent="0.2">
      <c r="A100" s="19">
        <v>91</v>
      </c>
      <c r="B100" s="60">
        <v>6</v>
      </c>
      <c r="C100" s="11">
        <v>24</v>
      </c>
      <c r="D100" s="11">
        <v>20</v>
      </c>
      <c r="E100" s="24">
        <v>0.5</v>
      </c>
      <c r="F100" s="25">
        <f t="shared" si="10"/>
        <v>0.27272727272727271</v>
      </c>
      <c r="G100" s="25">
        <f t="shared" si="7"/>
        <v>0.24000000000000002</v>
      </c>
      <c r="H100" s="26">
        <f t="shared" si="13"/>
        <v>14371.070632159683</v>
      </c>
      <c r="I100" s="26">
        <f t="shared" si="11"/>
        <v>3449.0569517183239</v>
      </c>
      <c r="J100" s="26">
        <f t="shared" si="8"/>
        <v>12646.542156300522</v>
      </c>
      <c r="K100" s="26">
        <f t="shared" si="14"/>
        <v>34238.204807142742</v>
      </c>
      <c r="L100" s="27">
        <f t="shared" si="12"/>
        <v>2.3824393939393942</v>
      </c>
    </row>
    <row r="101" spans="1:12" x14ac:dyDescent="0.2">
      <c r="A101" s="19">
        <v>92</v>
      </c>
      <c r="B101" s="60">
        <v>6</v>
      </c>
      <c r="C101" s="11">
        <v>9</v>
      </c>
      <c r="D101" s="11">
        <v>17</v>
      </c>
      <c r="E101" s="24">
        <v>0.5</v>
      </c>
      <c r="F101" s="25">
        <f t="shared" si="10"/>
        <v>0.46153846153846156</v>
      </c>
      <c r="G101" s="25">
        <f t="shared" si="7"/>
        <v>0.375</v>
      </c>
      <c r="H101" s="26">
        <f t="shared" si="13"/>
        <v>10922.01368044136</v>
      </c>
      <c r="I101" s="26">
        <f t="shared" si="11"/>
        <v>4095.7551301655099</v>
      </c>
      <c r="J101" s="26">
        <f t="shared" si="8"/>
        <v>8874.1361153586058</v>
      </c>
      <c r="K101" s="26">
        <f t="shared" si="14"/>
        <v>21591.66265084222</v>
      </c>
      <c r="L101" s="27">
        <f t="shared" si="12"/>
        <v>1.9768939393939395</v>
      </c>
    </row>
    <row r="102" spans="1:12" x14ac:dyDescent="0.2">
      <c r="A102" s="19">
        <v>93</v>
      </c>
      <c r="B102" s="60">
        <v>1</v>
      </c>
      <c r="C102" s="11">
        <v>8</v>
      </c>
      <c r="D102" s="11">
        <v>6</v>
      </c>
      <c r="E102" s="24">
        <v>0.5</v>
      </c>
      <c r="F102" s="25">
        <f t="shared" si="10"/>
        <v>0.14285714285714285</v>
      </c>
      <c r="G102" s="25">
        <f t="shared" si="7"/>
        <v>0.13333333333333333</v>
      </c>
      <c r="H102" s="26">
        <f t="shared" si="13"/>
        <v>6826.2585502758502</v>
      </c>
      <c r="I102" s="26">
        <f t="shared" si="11"/>
        <v>910.16780670344667</v>
      </c>
      <c r="J102" s="26">
        <f t="shared" si="8"/>
        <v>6371.174646924127</v>
      </c>
      <c r="K102" s="26">
        <f t="shared" si="14"/>
        <v>12717.526535483616</v>
      </c>
      <c r="L102" s="27">
        <f t="shared" si="12"/>
        <v>1.8630303030303033</v>
      </c>
    </row>
    <row r="103" spans="1:12" x14ac:dyDescent="0.2">
      <c r="A103" s="19">
        <v>94</v>
      </c>
      <c r="B103" s="60">
        <v>4</v>
      </c>
      <c r="C103" s="11">
        <v>10</v>
      </c>
      <c r="D103" s="11">
        <v>6</v>
      </c>
      <c r="E103" s="24">
        <v>0.5</v>
      </c>
      <c r="F103" s="25">
        <f t="shared" si="10"/>
        <v>0.5</v>
      </c>
      <c r="G103" s="25">
        <f t="shared" si="7"/>
        <v>0.4</v>
      </c>
      <c r="H103" s="26">
        <f t="shared" si="13"/>
        <v>5916.0907435724039</v>
      </c>
      <c r="I103" s="26">
        <f t="shared" si="11"/>
        <v>2366.4362974289616</v>
      </c>
      <c r="J103" s="26">
        <f t="shared" si="8"/>
        <v>4732.8725948579231</v>
      </c>
      <c r="K103" s="26">
        <f>K104+J103</f>
        <v>6346.3518885594876</v>
      </c>
      <c r="L103" s="27">
        <f t="shared" si="12"/>
        <v>1.0727272727272728</v>
      </c>
    </row>
    <row r="104" spans="1:12" x14ac:dyDescent="0.2">
      <c r="A104" s="19" t="s">
        <v>21</v>
      </c>
      <c r="B104" s="60">
        <v>5</v>
      </c>
      <c r="C104" s="11">
        <v>10</v>
      </c>
      <c r="D104" s="11">
        <v>12</v>
      </c>
      <c r="E104" s="24"/>
      <c r="F104" s="25">
        <f>B104/((C104+D104)/2)</f>
        <v>0.45454545454545453</v>
      </c>
      <c r="G104" s="25">
        <v>1</v>
      </c>
      <c r="H104" s="26">
        <f t="shared" si="13"/>
        <v>3549.6544461434423</v>
      </c>
      <c r="I104" s="26">
        <f>H104*G104</f>
        <v>3549.6544461434423</v>
      </c>
      <c r="J104" s="26">
        <f>H104*F104</f>
        <v>1613.4792937015645</v>
      </c>
      <c r="K104" s="26">
        <f>J104</f>
        <v>1613.4792937015645</v>
      </c>
      <c r="L104" s="27">
        <f>K104/H104</f>
        <v>0.45454545454545447</v>
      </c>
    </row>
    <row r="105" spans="1:12" x14ac:dyDescent="0.2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2" customFormat="1" ht="11.25" x14ac:dyDescent="0.2">
      <c r="A107" s="33" t="s">
        <v>24</v>
      </c>
      <c r="B107" s="34"/>
      <c r="C107" s="34"/>
      <c r="D107" s="34"/>
      <c r="H107" s="34"/>
      <c r="I107" s="34"/>
      <c r="J107" s="34"/>
      <c r="K107" s="34"/>
      <c r="L107" s="31"/>
    </row>
    <row r="108" spans="1:12" s="32" customFormat="1" ht="11.25" x14ac:dyDescent="0.2">
      <c r="A108" s="35" t="s">
        <v>11</v>
      </c>
      <c r="B108" s="36"/>
      <c r="C108" s="36"/>
      <c r="D108" s="36"/>
      <c r="E108" s="37"/>
      <c r="F108" s="37"/>
      <c r="G108" s="37"/>
      <c r="H108" s="36"/>
      <c r="I108" s="36"/>
      <c r="J108" s="36"/>
      <c r="K108" s="36"/>
      <c r="L108" s="31"/>
    </row>
    <row r="109" spans="1:12" s="32" customFormat="1" ht="11.25" x14ac:dyDescent="0.2">
      <c r="A109" s="33" t="s">
        <v>22</v>
      </c>
      <c r="B109" s="36"/>
      <c r="C109" s="36"/>
      <c r="D109" s="36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ht="11.25" x14ac:dyDescent="0.2">
      <c r="A110" s="33" t="s">
        <v>12</v>
      </c>
      <c r="B110" s="36"/>
      <c r="C110" s="36"/>
      <c r="D110" s="36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ht="11.25" x14ac:dyDescent="0.2">
      <c r="A111" s="33" t="s">
        <v>13</v>
      </c>
      <c r="B111" s="36"/>
      <c r="C111" s="36"/>
      <c r="D111" s="36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ht="11.25" x14ac:dyDescent="0.2">
      <c r="A112" s="33" t="s">
        <v>14</v>
      </c>
      <c r="B112" s="36"/>
      <c r="C112" s="36"/>
      <c r="D112" s="36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ht="11.25" x14ac:dyDescent="0.2">
      <c r="A113" s="33" t="s">
        <v>15</v>
      </c>
      <c r="B113" s="36"/>
      <c r="C113" s="36"/>
      <c r="D113" s="36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ht="11.25" x14ac:dyDescent="0.2">
      <c r="A114" s="33" t="s">
        <v>16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1.25" x14ac:dyDescent="0.2">
      <c r="A115" s="33" t="s">
        <v>17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1.25" x14ac:dyDescent="0.2">
      <c r="A116" s="33" t="s">
        <v>23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1.25" x14ac:dyDescent="0.2">
      <c r="A117" s="33" t="s">
        <v>18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1.25" x14ac:dyDescent="0.2">
      <c r="A118" s="33" t="s">
        <v>19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1.25" x14ac:dyDescent="0.2">
      <c r="A119" s="30"/>
      <c r="B119" s="30"/>
      <c r="C119" s="30"/>
      <c r="D119" s="30"/>
      <c r="E119" s="31"/>
      <c r="F119" s="31"/>
      <c r="G119" s="31"/>
      <c r="H119" s="30"/>
      <c r="I119" s="30"/>
      <c r="J119" s="30"/>
      <c r="K119" s="30"/>
      <c r="L119" s="31"/>
    </row>
    <row r="120" spans="1:12" s="32" customFormat="1" ht="11.25" x14ac:dyDescent="0.2">
      <c r="A120" s="8" t="s">
        <v>53</v>
      </c>
      <c r="B120" s="34"/>
      <c r="C120" s="34"/>
      <c r="D120" s="34"/>
      <c r="H120" s="34"/>
      <c r="I120" s="34"/>
      <c r="J120" s="34"/>
      <c r="K120" s="34"/>
      <c r="L120" s="31"/>
    </row>
    <row r="121" spans="1:12" s="32" customFormat="1" ht="11.25" x14ac:dyDescent="0.2">
      <c r="A121" s="34"/>
      <c r="B121" s="34"/>
      <c r="C121" s="34"/>
      <c r="D121" s="34"/>
      <c r="H121" s="34"/>
      <c r="I121" s="34"/>
      <c r="J121" s="34"/>
      <c r="K121" s="34"/>
      <c r="L121" s="31"/>
    </row>
    <row r="122" spans="1:12" s="32" customFormat="1" ht="11.25" x14ac:dyDescent="0.2">
      <c r="A122" s="34"/>
      <c r="B122" s="34"/>
      <c r="C122" s="34"/>
      <c r="D122" s="34"/>
      <c r="H122" s="34"/>
      <c r="I122" s="34"/>
      <c r="J122" s="34"/>
      <c r="K122" s="34"/>
      <c r="L122" s="31"/>
    </row>
    <row r="123" spans="1:12" s="32" customFormat="1" ht="11.25" x14ac:dyDescent="0.2">
      <c r="A123" s="34"/>
      <c r="B123" s="34"/>
      <c r="C123" s="34"/>
      <c r="D123" s="34"/>
      <c r="H123" s="34"/>
      <c r="I123" s="34"/>
      <c r="J123" s="34"/>
      <c r="K123" s="34"/>
      <c r="L123" s="31"/>
    </row>
    <row r="124" spans="1:12" s="32" customFormat="1" ht="11.25" x14ac:dyDescent="0.2">
      <c r="A124" s="34"/>
      <c r="B124" s="34"/>
      <c r="C124" s="34"/>
      <c r="D124" s="34"/>
      <c r="H124" s="34"/>
      <c r="I124" s="34"/>
      <c r="J124" s="34"/>
      <c r="K124" s="34"/>
      <c r="L124" s="31"/>
    </row>
    <row r="125" spans="1:12" s="32" customFormat="1" ht="11.25" x14ac:dyDescent="0.2">
      <c r="A125" s="34"/>
      <c r="B125" s="34"/>
      <c r="C125" s="34"/>
      <c r="D125" s="34"/>
      <c r="H125" s="34"/>
      <c r="I125" s="34"/>
      <c r="J125" s="34"/>
      <c r="K125" s="34"/>
      <c r="L125" s="31"/>
    </row>
    <row r="126" spans="1:12" s="32" customFormat="1" ht="11.25" x14ac:dyDescent="0.2">
      <c r="A126" s="34"/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1.25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1.25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1.25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1.25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1.25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1.25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1.25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1.25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1.25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1.25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1.25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1.25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1.25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1.25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1.25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1.25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1.25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1.25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1.25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1.25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1.25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1.25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1.25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1.25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1.25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1.25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1.25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1.25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1.25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1.25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1.25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1.25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1.25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1.25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1.25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1.25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1.25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1.25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1.25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1.25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1.25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1.25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1.25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1.25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1.25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1.25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1.25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1.25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1.25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1.25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1.25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1.25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1.25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1.25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1.25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1.25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1.25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1.25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1.25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1.25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1.25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1.25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1.25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1.25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1.25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x14ac:dyDescent="0.2">
      <c r="L192" s="17"/>
    </row>
    <row r="193" spans="12:12" x14ac:dyDescent="0.2">
      <c r="L193" s="17"/>
    </row>
    <row r="194" spans="12:12" x14ac:dyDescent="0.2">
      <c r="L194" s="17"/>
    </row>
    <row r="195" spans="12:12" x14ac:dyDescent="0.2">
      <c r="L195" s="17"/>
    </row>
    <row r="196" spans="12:12" x14ac:dyDescent="0.2">
      <c r="L196" s="17"/>
    </row>
    <row r="197" spans="12:12" x14ac:dyDescent="0.2">
      <c r="L197" s="17"/>
    </row>
    <row r="198" spans="12:12" x14ac:dyDescent="0.2">
      <c r="L198" s="17"/>
    </row>
    <row r="199" spans="12:12" x14ac:dyDescent="0.2">
      <c r="L199" s="17"/>
    </row>
    <row r="200" spans="12:12" x14ac:dyDescent="0.2">
      <c r="L200" s="17"/>
    </row>
    <row r="201" spans="12:12" x14ac:dyDescent="0.2">
      <c r="L201" s="17"/>
    </row>
    <row r="202" spans="12:12" x14ac:dyDescent="0.2">
      <c r="L202" s="17"/>
    </row>
    <row r="203" spans="12:12" x14ac:dyDescent="0.2">
      <c r="L203" s="17"/>
    </row>
    <row r="204" spans="12:12" x14ac:dyDescent="0.2">
      <c r="L204" s="17"/>
    </row>
    <row r="205" spans="12:12" x14ac:dyDescent="0.2">
      <c r="L205" s="17"/>
    </row>
    <row r="206" spans="12:12" x14ac:dyDescent="0.2">
      <c r="L206" s="17"/>
    </row>
    <row r="207" spans="12:12" x14ac:dyDescent="0.2">
      <c r="L207" s="17"/>
    </row>
    <row r="208" spans="12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59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2" customFormat="1" ht="14.25" x14ac:dyDescent="0.2">
      <c r="A6" s="39" t="s">
        <v>0</v>
      </c>
      <c r="B6" s="40" t="s">
        <v>1</v>
      </c>
      <c r="C6" s="81" t="s">
        <v>2</v>
      </c>
      <c r="D6" s="81"/>
      <c r="E6" s="41" t="s">
        <v>3</v>
      </c>
      <c r="F6" s="41" t="s">
        <v>4</v>
      </c>
      <c r="G6" s="41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41" t="s">
        <v>10</v>
      </c>
    </row>
    <row r="7" spans="1:13" s="42" customFormat="1" x14ac:dyDescent="0.2">
      <c r="A7" s="43"/>
      <c r="B7" s="44"/>
      <c r="C7" s="45">
        <v>40909</v>
      </c>
      <c r="D7" s="46">
        <v>41275</v>
      </c>
      <c r="E7" s="47"/>
      <c r="F7" s="47"/>
      <c r="G7" s="47"/>
      <c r="H7" s="48"/>
      <c r="I7" s="48"/>
      <c r="J7" s="48"/>
      <c r="K7" s="48"/>
      <c r="L7" s="47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60">
        <v>3</v>
      </c>
      <c r="C9" s="11">
        <v>1175</v>
      </c>
      <c r="D9" s="11">
        <v>1024</v>
      </c>
      <c r="E9" s="20">
        <v>0.5</v>
      </c>
      <c r="F9" s="21">
        <f t="shared" ref="F9:F40" si="0">B9/((C9+D9)/2)</f>
        <v>2.7285129604365621E-3</v>
      </c>
      <c r="G9" s="21">
        <f t="shared" ref="G9:G72" si="1">F9/((1+(1-E9)*F9))</f>
        <v>2.7247956403269754E-3</v>
      </c>
      <c r="H9" s="16">
        <v>100000</v>
      </c>
      <c r="I9" s="16">
        <f>H9*G9</f>
        <v>272.47956403269751</v>
      </c>
      <c r="J9" s="16">
        <f t="shared" ref="J9:J72" si="2">H10+I9*E9</f>
        <v>99863.760217983654</v>
      </c>
      <c r="K9" s="16">
        <f t="shared" ref="K9:K72" si="3">K10+J9</f>
        <v>7882050.1892365757</v>
      </c>
      <c r="L9" s="22">
        <f>K9/H9</f>
        <v>78.820501892365755</v>
      </c>
    </row>
    <row r="10" spans="1:13" x14ac:dyDescent="0.2">
      <c r="A10" s="19">
        <v>1</v>
      </c>
      <c r="B10" s="60">
        <v>1</v>
      </c>
      <c r="C10" s="11">
        <v>1155</v>
      </c>
      <c r="D10" s="11">
        <v>1157</v>
      </c>
      <c r="E10" s="20">
        <v>0.5</v>
      </c>
      <c r="F10" s="21">
        <f t="shared" si="0"/>
        <v>8.6505190311418688E-4</v>
      </c>
      <c r="G10" s="21">
        <f t="shared" si="1"/>
        <v>8.6467790747946386E-4</v>
      </c>
      <c r="H10" s="16">
        <f>H9-I9</f>
        <v>99727.520435967308</v>
      </c>
      <c r="I10" s="16">
        <f t="shared" ref="I10:I73" si="4">H10*G10</f>
        <v>86.232183688687684</v>
      </c>
      <c r="J10" s="16">
        <f t="shared" si="2"/>
        <v>99684.404344122973</v>
      </c>
      <c r="K10" s="16">
        <f t="shared" si="3"/>
        <v>7782186.4290185925</v>
      </c>
      <c r="L10" s="23">
        <f t="shared" ref="L10:L73" si="5">K10/H10</f>
        <v>78.034492334694619</v>
      </c>
    </row>
    <row r="11" spans="1:13" ht="15" x14ac:dyDescent="0.25">
      <c r="A11" s="19">
        <v>2</v>
      </c>
      <c r="B11" s="1">
        <v>0</v>
      </c>
      <c r="C11" s="11">
        <v>1062</v>
      </c>
      <c r="D11" s="11">
        <v>1114</v>
      </c>
      <c r="E11" s="20">
        <v>0.5</v>
      </c>
      <c r="F11" s="21">
        <f t="shared" si="0"/>
        <v>0</v>
      </c>
      <c r="G11" s="21">
        <f t="shared" si="1"/>
        <v>0</v>
      </c>
      <c r="H11" s="16">
        <f t="shared" ref="H11:H74" si="6">H10-I10</f>
        <v>99641.288252278624</v>
      </c>
      <c r="I11" s="16">
        <f t="shared" si="4"/>
        <v>0</v>
      </c>
      <c r="J11" s="16">
        <f t="shared" si="2"/>
        <v>99641.288252278624</v>
      </c>
      <c r="K11" s="16">
        <f t="shared" si="3"/>
        <v>7682502.0246744696</v>
      </c>
      <c r="L11" s="23">
        <f t="shared" si="5"/>
        <v>77.101592717502669</v>
      </c>
    </row>
    <row r="12" spans="1:13" x14ac:dyDescent="0.2">
      <c r="A12" s="19">
        <v>3</v>
      </c>
      <c r="B12" s="60">
        <v>1</v>
      </c>
      <c r="C12" s="11">
        <v>1050</v>
      </c>
      <c r="D12" s="11">
        <v>1059</v>
      </c>
      <c r="E12" s="20">
        <v>0.5</v>
      </c>
      <c r="F12" s="21">
        <f t="shared" si="0"/>
        <v>9.4831673779042201E-4</v>
      </c>
      <c r="G12" s="21">
        <f t="shared" si="1"/>
        <v>9.4786729857819908E-4</v>
      </c>
      <c r="H12" s="16">
        <f t="shared" si="6"/>
        <v>99641.288252278624</v>
      </c>
      <c r="I12" s="16">
        <f t="shared" si="4"/>
        <v>94.446718722538989</v>
      </c>
      <c r="J12" s="16">
        <f t="shared" si="2"/>
        <v>99594.064892917362</v>
      </c>
      <c r="K12" s="16">
        <f t="shared" si="3"/>
        <v>7582860.7364221914</v>
      </c>
      <c r="L12" s="23">
        <f t="shared" si="5"/>
        <v>76.101592717502669</v>
      </c>
    </row>
    <row r="13" spans="1:13" x14ac:dyDescent="0.2">
      <c r="A13" s="19">
        <v>4</v>
      </c>
      <c r="B13" s="60">
        <v>1</v>
      </c>
      <c r="C13" s="11">
        <v>872</v>
      </c>
      <c r="D13" s="11">
        <v>1048</v>
      </c>
      <c r="E13" s="20">
        <v>0.5</v>
      </c>
      <c r="F13" s="21">
        <f t="shared" si="0"/>
        <v>1.0416666666666667E-3</v>
      </c>
      <c r="G13" s="21">
        <f t="shared" si="1"/>
        <v>1.0411244143675169E-3</v>
      </c>
      <c r="H13" s="16">
        <f t="shared" si="6"/>
        <v>99546.841533556086</v>
      </c>
      <c r="I13" s="16">
        <f t="shared" si="4"/>
        <v>103.64064709375958</v>
      </c>
      <c r="J13" s="16">
        <f t="shared" si="2"/>
        <v>99495.021210009203</v>
      </c>
      <c r="K13" s="16">
        <f t="shared" si="3"/>
        <v>7483266.6715292744</v>
      </c>
      <c r="L13" s="23">
        <f t="shared" si="5"/>
        <v>75.173320983838067</v>
      </c>
    </row>
    <row r="14" spans="1:13" ht="15" x14ac:dyDescent="0.25">
      <c r="A14" s="19">
        <v>5</v>
      </c>
      <c r="B14" s="1">
        <v>0</v>
      </c>
      <c r="C14" s="11">
        <v>841</v>
      </c>
      <c r="D14" s="11">
        <v>884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99443.20088646232</v>
      </c>
      <c r="I14" s="16">
        <f t="shared" si="4"/>
        <v>0</v>
      </c>
      <c r="J14" s="16">
        <f t="shared" si="2"/>
        <v>99443.20088646232</v>
      </c>
      <c r="K14" s="16">
        <f t="shared" si="3"/>
        <v>7383771.6503192652</v>
      </c>
      <c r="L14" s="23">
        <f t="shared" si="5"/>
        <v>74.251146227177145</v>
      </c>
    </row>
    <row r="15" spans="1:13" ht="15" x14ac:dyDescent="0.25">
      <c r="A15" s="19">
        <v>6</v>
      </c>
      <c r="B15" s="1">
        <v>0</v>
      </c>
      <c r="C15" s="11">
        <v>739</v>
      </c>
      <c r="D15" s="11">
        <v>838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99443.20088646232</v>
      </c>
      <c r="I15" s="16">
        <f t="shared" si="4"/>
        <v>0</v>
      </c>
      <c r="J15" s="16">
        <f t="shared" si="2"/>
        <v>99443.20088646232</v>
      </c>
      <c r="K15" s="16">
        <f t="shared" si="3"/>
        <v>7284328.4494328033</v>
      </c>
      <c r="L15" s="23">
        <f t="shared" si="5"/>
        <v>73.251146227177145</v>
      </c>
    </row>
    <row r="16" spans="1:13" x14ac:dyDescent="0.2">
      <c r="A16" s="19">
        <v>7</v>
      </c>
      <c r="B16" s="60">
        <v>1</v>
      </c>
      <c r="C16" s="11">
        <v>797</v>
      </c>
      <c r="D16" s="11">
        <v>738</v>
      </c>
      <c r="E16" s="20">
        <v>0.5</v>
      </c>
      <c r="F16" s="21">
        <f t="shared" si="0"/>
        <v>1.3029315960912053E-3</v>
      </c>
      <c r="G16" s="21">
        <f t="shared" si="1"/>
        <v>1.3020833333333333E-3</v>
      </c>
      <c r="H16" s="16">
        <f t="shared" si="6"/>
        <v>99443.20088646232</v>
      </c>
      <c r="I16" s="16">
        <f t="shared" si="4"/>
        <v>129.48333448758115</v>
      </c>
      <c r="J16" s="16">
        <f t="shared" si="2"/>
        <v>99378.459219218537</v>
      </c>
      <c r="K16" s="16">
        <f t="shared" si="3"/>
        <v>7184885.2485463414</v>
      </c>
      <c r="L16" s="23">
        <f t="shared" si="5"/>
        <v>72.251146227177145</v>
      </c>
    </row>
    <row r="17" spans="1:12" ht="15" x14ac:dyDescent="0.25">
      <c r="A17" s="19">
        <v>8</v>
      </c>
      <c r="B17" s="1">
        <v>0</v>
      </c>
      <c r="C17" s="11">
        <v>752</v>
      </c>
      <c r="D17" s="11">
        <v>795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99313.71755197474</v>
      </c>
      <c r="I17" s="16">
        <f t="shared" si="4"/>
        <v>0</v>
      </c>
      <c r="J17" s="16">
        <f t="shared" si="2"/>
        <v>99313.71755197474</v>
      </c>
      <c r="K17" s="16">
        <f t="shared" si="3"/>
        <v>7085506.7893271232</v>
      </c>
      <c r="L17" s="23">
        <f t="shared" si="5"/>
        <v>71.344694005830576</v>
      </c>
    </row>
    <row r="18" spans="1:12" ht="15" x14ac:dyDescent="0.25">
      <c r="A18" s="19">
        <v>9</v>
      </c>
      <c r="B18" s="1">
        <v>0</v>
      </c>
      <c r="C18" s="11">
        <v>640</v>
      </c>
      <c r="D18" s="11">
        <v>741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99313.71755197474</v>
      </c>
      <c r="I18" s="16">
        <f t="shared" si="4"/>
        <v>0</v>
      </c>
      <c r="J18" s="16">
        <f t="shared" si="2"/>
        <v>99313.71755197474</v>
      </c>
      <c r="K18" s="16">
        <f t="shared" si="3"/>
        <v>6986193.0717751486</v>
      </c>
      <c r="L18" s="23">
        <f t="shared" si="5"/>
        <v>70.344694005830576</v>
      </c>
    </row>
    <row r="19" spans="1:12" ht="15" x14ac:dyDescent="0.25">
      <c r="A19" s="19">
        <v>10</v>
      </c>
      <c r="B19" s="1">
        <v>0</v>
      </c>
      <c r="C19" s="11">
        <v>629</v>
      </c>
      <c r="D19" s="11">
        <v>634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99313.71755197474</v>
      </c>
      <c r="I19" s="16">
        <f t="shared" si="4"/>
        <v>0</v>
      </c>
      <c r="J19" s="16">
        <f t="shared" si="2"/>
        <v>99313.71755197474</v>
      </c>
      <c r="K19" s="16">
        <f t="shared" si="3"/>
        <v>6886879.354223174</v>
      </c>
      <c r="L19" s="23">
        <f t="shared" si="5"/>
        <v>69.344694005830576</v>
      </c>
    </row>
    <row r="20" spans="1:12" ht="15" x14ac:dyDescent="0.25">
      <c r="A20" s="19">
        <v>11</v>
      </c>
      <c r="B20" s="1">
        <v>0</v>
      </c>
      <c r="C20" s="11">
        <v>654</v>
      </c>
      <c r="D20" s="11">
        <v>627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99313.71755197474</v>
      </c>
      <c r="I20" s="16">
        <f t="shared" si="4"/>
        <v>0</v>
      </c>
      <c r="J20" s="16">
        <f t="shared" si="2"/>
        <v>99313.71755197474</v>
      </c>
      <c r="K20" s="16">
        <f t="shared" si="3"/>
        <v>6787565.6366711995</v>
      </c>
      <c r="L20" s="23">
        <f t="shared" si="5"/>
        <v>68.344694005830576</v>
      </c>
    </row>
    <row r="21" spans="1:12" ht="15" x14ac:dyDescent="0.25">
      <c r="A21" s="19">
        <v>12</v>
      </c>
      <c r="B21" s="1">
        <v>0</v>
      </c>
      <c r="C21" s="11">
        <v>570</v>
      </c>
      <c r="D21" s="11">
        <v>659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99313.71755197474</v>
      </c>
      <c r="I21" s="16">
        <f t="shared" si="4"/>
        <v>0</v>
      </c>
      <c r="J21" s="16">
        <f t="shared" si="2"/>
        <v>99313.71755197474</v>
      </c>
      <c r="K21" s="16">
        <f t="shared" si="3"/>
        <v>6688251.9191192249</v>
      </c>
      <c r="L21" s="23">
        <f t="shared" si="5"/>
        <v>67.34469400583059</v>
      </c>
    </row>
    <row r="22" spans="1:12" ht="15" x14ac:dyDescent="0.25">
      <c r="A22" s="19">
        <v>13</v>
      </c>
      <c r="B22" s="1">
        <v>0</v>
      </c>
      <c r="C22" s="11">
        <v>573</v>
      </c>
      <c r="D22" s="11">
        <v>575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99313.71755197474</v>
      </c>
      <c r="I22" s="16">
        <f t="shared" si="4"/>
        <v>0</v>
      </c>
      <c r="J22" s="16">
        <f t="shared" si="2"/>
        <v>99313.71755197474</v>
      </c>
      <c r="K22" s="16">
        <f t="shared" si="3"/>
        <v>6588938.2015672503</v>
      </c>
      <c r="L22" s="23">
        <f t="shared" si="5"/>
        <v>66.34469400583059</v>
      </c>
    </row>
    <row r="23" spans="1:12" ht="15" x14ac:dyDescent="0.25">
      <c r="A23" s="19">
        <v>14</v>
      </c>
      <c r="B23" s="1">
        <v>0</v>
      </c>
      <c r="C23" s="11">
        <v>542</v>
      </c>
      <c r="D23" s="11">
        <v>567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99313.71755197474</v>
      </c>
      <c r="I23" s="16">
        <f t="shared" si="4"/>
        <v>0</v>
      </c>
      <c r="J23" s="16">
        <f t="shared" si="2"/>
        <v>99313.71755197474</v>
      </c>
      <c r="K23" s="16">
        <f t="shared" si="3"/>
        <v>6489624.4840152757</v>
      </c>
      <c r="L23" s="23">
        <f t="shared" si="5"/>
        <v>65.34469400583059</v>
      </c>
    </row>
    <row r="24" spans="1:12" ht="15" x14ac:dyDescent="0.25">
      <c r="A24" s="19">
        <v>15</v>
      </c>
      <c r="B24" s="1">
        <v>0</v>
      </c>
      <c r="C24" s="11">
        <v>517</v>
      </c>
      <c r="D24" s="11">
        <v>541</v>
      </c>
      <c r="E24" s="20">
        <v>0.5</v>
      </c>
      <c r="F24" s="21">
        <f t="shared" si="0"/>
        <v>0</v>
      </c>
      <c r="G24" s="21">
        <f t="shared" si="1"/>
        <v>0</v>
      </c>
      <c r="H24" s="16">
        <f t="shared" si="6"/>
        <v>99313.71755197474</v>
      </c>
      <c r="I24" s="16">
        <f t="shared" si="4"/>
        <v>0</v>
      </c>
      <c r="J24" s="16">
        <f t="shared" si="2"/>
        <v>99313.71755197474</v>
      </c>
      <c r="K24" s="16">
        <f t="shared" si="3"/>
        <v>6390310.7664633011</v>
      </c>
      <c r="L24" s="23">
        <f t="shared" si="5"/>
        <v>64.34469400583059</v>
      </c>
    </row>
    <row r="25" spans="1:12" ht="15" x14ac:dyDescent="0.25">
      <c r="A25" s="19">
        <v>16</v>
      </c>
      <c r="B25" s="1">
        <v>0</v>
      </c>
      <c r="C25" s="11">
        <v>578</v>
      </c>
      <c r="D25" s="11">
        <v>509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99313.71755197474</v>
      </c>
      <c r="I25" s="16">
        <f t="shared" si="4"/>
        <v>0</v>
      </c>
      <c r="J25" s="16">
        <f t="shared" si="2"/>
        <v>99313.71755197474</v>
      </c>
      <c r="K25" s="16">
        <f t="shared" si="3"/>
        <v>6290997.0489113266</v>
      </c>
      <c r="L25" s="23">
        <f t="shared" si="5"/>
        <v>63.34469400583059</v>
      </c>
    </row>
    <row r="26" spans="1:12" ht="15" x14ac:dyDescent="0.25">
      <c r="A26" s="19">
        <v>17</v>
      </c>
      <c r="B26" s="1">
        <v>0</v>
      </c>
      <c r="C26" s="11">
        <v>565</v>
      </c>
      <c r="D26" s="11">
        <v>566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99313.71755197474</v>
      </c>
      <c r="I26" s="16">
        <f t="shared" si="4"/>
        <v>0</v>
      </c>
      <c r="J26" s="16">
        <f t="shared" si="2"/>
        <v>99313.71755197474</v>
      </c>
      <c r="K26" s="16">
        <f t="shared" si="3"/>
        <v>6191683.331359352</v>
      </c>
      <c r="L26" s="23">
        <f t="shared" si="5"/>
        <v>62.34469400583059</v>
      </c>
    </row>
    <row r="27" spans="1:12" ht="15" x14ac:dyDescent="0.25">
      <c r="A27" s="19">
        <v>18</v>
      </c>
      <c r="B27" s="1">
        <v>0</v>
      </c>
      <c r="C27" s="11">
        <v>560</v>
      </c>
      <c r="D27" s="11">
        <v>594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99313.71755197474</v>
      </c>
      <c r="I27" s="16">
        <f t="shared" si="4"/>
        <v>0</v>
      </c>
      <c r="J27" s="16">
        <f t="shared" si="2"/>
        <v>99313.71755197474</v>
      </c>
      <c r="K27" s="16">
        <f t="shared" si="3"/>
        <v>6092369.6138073774</v>
      </c>
      <c r="L27" s="23">
        <f t="shared" si="5"/>
        <v>61.34469400583059</v>
      </c>
    </row>
    <row r="28" spans="1:12" ht="15" x14ac:dyDescent="0.25">
      <c r="A28" s="19">
        <v>19</v>
      </c>
      <c r="B28" s="1">
        <v>0</v>
      </c>
      <c r="C28" s="11">
        <v>597</v>
      </c>
      <c r="D28" s="11">
        <v>572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99313.71755197474</v>
      </c>
      <c r="I28" s="16">
        <f t="shared" si="4"/>
        <v>0</v>
      </c>
      <c r="J28" s="16">
        <f t="shared" si="2"/>
        <v>99313.71755197474</v>
      </c>
      <c r="K28" s="16">
        <f t="shared" si="3"/>
        <v>5993055.8962554028</v>
      </c>
      <c r="L28" s="23">
        <f t="shared" si="5"/>
        <v>60.344694005830597</v>
      </c>
    </row>
    <row r="29" spans="1:12" x14ac:dyDescent="0.2">
      <c r="A29" s="19">
        <v>20</v>
      </c>
      <c r="B29" s="60">
        <v>1</v>
      </c>
      <c r="C29" s="11">
        <v>614</v>
      </c>
      <c r="D29" s="11">
        <v>602</v>
      </c>
      <c r="E29" s="20">
        <v>0.5</v>
      </c>
      <c r="F29" s="21">
        <f t="shared" si="0"/>
        <v>1.6447368421052631E-3</v>
      </c>
      <c r="G29" s="21">
        <f t="shared" si="1"/>
        <v>1.6433853738701725E-3</v>
      </c>
      <c r="H29" s="16">
        <f t="shared" si="6"/>
        <v>99313.71755197474</v>
      </c>
      <c r="I29" s="16">
        <f t="shared" si="4"/>
        <v>163.21071084958871</v>
      </c>
      <c r="J29" s="16">
        <f t="shared" si="2"/>
        <v>99232.112196549948</v>
      </c>
      <c r="K29" s="16">
        <f t="shared" si="3"/>
        <v>5893742.1787034282</v>
      </c>
      <c r="L29" s="23">
        <f t="shared" si="5"/>
        <v>59.344694005830597</v>
      </c>
    </row>
    <row r="30" spans="1:12" ht="15" x14ac:dyDescent="0.25">
      <c r="A30" s="19">
        <v>21</v>
      </c>
      <c r="B30" s="1">
        <v>0</v>
      </c>
      <c r="C30" s="11">
        <v>677</v>
      </c>
      <c r="D30" s="11">
        <v>630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99150.506841125156</v>
      </c>
      <c r="I30" s="16">
        <f t="shared" si="4"/>
        <v>0</v>
      </c>
      <c r="J30" s="16">
        <f t="shared" si="2"/>
        <v>99150.506841125156</v>
      </c>
      <c r="K30" s="16">
        <f t="shared" si="3"/>
        <v>5794510.0665068785</v>
      </c>
      <c r="L30" s="23">
        <f t="shared" si="5"/>
        <v>58.441557699667356</v>
      </c>
    </row>
    <row r="31" spans="1:12" ht="15" x14ac:dyDescent="0.25">
      <c r="A31" s="19">
        <v>22</v>
      </c>
      <c r="B31" s="1">
        <v>0</v>
      </c>
      <c r="C31" s="11">
        <v>693</v>
      </c>
      <c r="D31" s="11">
        <v>671</v>
      </c>
      <c r="E31" s="20">
        <v>0.5</v>
      </c>
      <c r="F31" s="21">
        <f t="shared" si="0"/>
        <v>0</v>
      </c>
      <c r="G31" s="21">
        <f t="shared" si="1"/>
        <v>0</v>
      </c>
      <c r="H31" s="16">
        <f t="shared" si="6"/>
        <v>99150.506841125156</v>
      </c>
      <c r="I31" s="16">
        <f t="shared" si="4"/>
        <v>0</v>
      </c>
      <c r="J31" s="16">
        <f t="shared" si="2"/>
        <v>99150.506841125156</v>
      </c>
      <c r="K31" s="16">
        <f t="shared" si="3"/>
        <v>5695359.5596657535</v>
      </c>
      <c r="L31" s="23">
        <f t="shared" si="5"/>
        <v>57.441557699667356</v>
      </c>
    </row>
    <row r="32" spans="1:12" ht="15" x14ac:dyDescent="0.25">
      <c r="A32" s="19">
        <v>23</v>
      </c>
      <c r="B32" s="1">
        <v>0</v>
      </c>
      <c r="C32" s="11">
        <v>716</v>
      </c>
      <c r="D32" s="11">
        <v>681</v>
      </c>
      <c r="E32" s="20">
        <v>0.5</v>
      </c>
      <c r="F32" s="21">
        <f t="shared" si="0"/>
        <v>0</v>
      </c>
      <c r="G32" s="21">
        <f t="shared" si="1"/>
        <v>0</v>
      </c>
      <c r="H32" s="16">
        <f t="shared" si="6"/>
        <v>99150.506841125156</v>
      </c>
      <c r="I32" s="16">
        <f t="shared" si="4"/>
        <v>0</v>
      </c>
      <c r="J32" s="16">
        <f t="shared" si="2"/>
        <v>99150.506841125156</v>
      </c>
      <c r="K32" s="16">
        <f t="shared" si="3"/>
        <v>5596209.0528246285</v>
      </c>
      <c r="L32" s="23">
        <f t="shared" si="5"/>
        <v>56.441557699667356</v>
      </c>
    </row>
    <row r="33" spans="1:12" x14ac:dyDescent="0.2">
      <c r="A33" s="19">
        <v>24</v>
      </c>
      <c r="B33" s="60">
        <v>1</v>
      </c>
      <c r="C33" s="11">
        <v>847</v>
      </c>
      <c r="D33" s="11">
        <v>721</v>
      </c>
      <c r="E33" s="20">
        <v>0.5</v>
      </c>
      <c r="F33" s="21">
        <f t="shared" si="0"/>
        <v>1.2755102040816326E-3</v>
      </c>
      <c r="G33" s="21">
        <f t="shared" si="1"/>
        <v>1.274697259400892E-3</v>
      </c>
      <c r="H33" s="16">
        <f t="shared" si="6"/>
        <v>99150.506841125156</v>
      </c>
      <c r="I33" s="16">
        <f t="shared" si="4"/>
        <v>126.38687933859163</v>
      </c>
      <c r="J33" s="16">
        <f t="shared" si="2"/>
        <v>99087.31340145586</v>
      </c>
      <c r="K33" s="16">
        <f t="shared" si="3"/>
        <v>5497058.5459835036</v>
      </c>
      <c r="L33" s="23">
        <f t="shared" si="5"/>
        <v>55.441557699667356</v>
      </c>
    </row>
    <row r="34" spans="1:12" x14ac:dyDescent="0.2">
      <c r="A34" s="19">
        <v>25</v>
      </c>
      <c r="B34" s="60">
        <v>2</v>
      </c>
      <c r="C34" s="11">
        <v>811</v>
      </c>
      <c r="D34" s="11">
        <v>861</v>
      </c>
      <c r="E34" s="20">
        <v>0.5</v>
      </c>
      <c r="F34" s="21">
        <f t="shared" si="0"/>
        <v>2.3923444976076554E-3</v>
      </c>
      <c r="G34" s="21">
        <f t="shared" si="1"/>
        <v>2.3894862604540022E-3</v>
      </c>
      <c r="H34" s="16">
        <f t="shared" si="6"/>
        <v>99024.119961786564</v>
      </c>
      <c r="I34" s="16">
        <f t="shared" si="4"/>
        <v>236.61677410223788</v>
      </c>
      <c r="J34" s="16">
        <f t="shared" si="2"/>
        <v>98905.811574735446</v>
      </c>
      <c r="K34" s="16">
        <f t="shared" si="3"/>
        <v>5397971.2325820476</v>
      </c>
      <c r="L34" s="23">
        <f t="shared" si="5"/>
        <v>54.511680938594822</v>
      </c>
    </row>
    <row r="35" spans="1:12" ht="15" x14ac:dyDescent="0.25">
      <c r="A35" s="19">
        <v>26</v>
      </c>
      <c r="B35" s="1">
        <v>0</v>
      </c>
      <c r="C35" s="11">
        <v>979</v>
      </c>
      <c r="D35" s="11">
        <v>813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98787.503187684328</v>
      </c>
      <c r="I35" s="16">
        <f t="shared" si="4"/>
        <v>0</v>
      </c>
      <c r="J35" s="16">
        <f t="shared" si="2"/>
        <v>98787.503187684328</v>
      </c>
      <c r="K35" s="16">
        <f t="shared" si="3"/>
        <v>5299065.4210073119</v>
      </c>
      <c r="L35" s="23">
        <f t="shared" si="5"/>
        <v>53.64105023425612</v>
      </c>
    </row>
    <row r="36" spans="1:12" ht="15" x14ac:dyDescent="0.25">
      <c r="A36" s="19">
        <v>27</v>
      </c>
      <c r="B36" s="1">
        <v>0</v>
      </c>
      <c r="C36" s="11">
        <v>1092</v>
      </c>
      <c r="D36" s="11">
        <v>975</v>
      </c>
      <c r="E36" s="20">
        <v>0.5</v>
      </c>
      <c r="F36" s="21">
        <f t="shared" si="0"/>
        <v>0</v>
      </c>
      <c r="G36" s="21">
        <f t="shared" si="1"/>
        <v>0</v>
      </c>
      <c r="H36" s="16">
        <f t="shared" si="6"/>
        <v>98787.503187684328</v>
      </c>
      <c r="I36" s="16">
        <f t="shared" si="4"/>
        <v>0</v>
      </c>
      <c r="J36" s="16">
        <f t="shared" si="2"/>
        <v>98787.503187684328</v>
      </c>
      <c r="K36" s="16">
        <f t="shared" si="3"/>
        <v>5200277.9178196276</v>
      </c>
      <c r="L36" s="23">
        <f t="shared" si="5"/>
        <v>52.64105023425612</v>
      </c>
    </row>
    <row r="37" spans="1:12" ht="15" x14ac:dyDescent="0.25">
      <c r="A37" s="19">
        <v>28</v>
      </c>
      <c r="B37" s="1">
        <v>0</v>
      </c>
      <c r="C37" s="11">
        <v>1109</v>
      </c>
      <c r="D37" s="11">
        <v>1113</v>
      </c>
      <c r="E37" s="20">
        <v>0.5</v>
      </c>
      <c r="F37" s="21">
        <f t="shared" si="0"/>
        <v>0</v>
      </c>
      <c r="G37" s="21">
        <f t="shared" si="1"/>
        <v>0</v>
      </c>
      <c r="H37" s="16">
        <f t="shared" si="6"/>
        <v>98787.503187684328</v>
      </c>
      <c r="I37" s="16">
        <f t="shared" si="4"/>
        <v>0</v>
      </c>
      <c r="J37" s="16">
        <f t="shared" si="2"/>
        <v>98787.503187684328</v>
      </c>
      <c r="K37" s="16">
        <f t="shared" si="3"/>
        <v>5101490.4146319432</v>
      </c>
      <c r="L37" s="23">
        <f t="shared" si="5"/>
        <v>51.64105023425612</v>
      </c>
    </row>
    <row r="38" spans="1:12" ht="15" x14ac:dyDescent="0.25">
      <c r="A38" s="19">
        <v>29</v>
      </c>
      <c r="B38" s="1">
        <v>0</v>
      </c>
      <c r="C38" s="11">
        <v>1292</v>
      </c>
      <c r="D38" s="11">
        <v>1128</v>
      </c>
      <c r="E38" s="20">
        <v>0.5</v>
      </c>
      <c r="F38" s="21">
        <f t="shared" si="0"/>
        <v>0</v>
      </c>
      <c r="G38" s="21">
        <f t="shared" si="1"/>
        <v>0</v>
      </c>
      <c r="H38" s="16">
        <f t="shared" si="6"/>
        <v>98787.503187684328</v>
      </c>
      <c r="I38" s="16">
        <f t="shared" si="4"/>
        <v>0</v>
      </c>
      <c r="J38" s="16">
        <f t="shared" si="2"/>
        <v>98787.503187684328</v>
      </c>
      <c r="K38" s="16">
        <f t="shared" si="3"/>
        <v>5002702.9114442589</v>
      </c>
      <c r="L38" s="23">
        <f t="shared" si="5"/>
        <v>50.64105023425612</v>
      </c>
    </row>
    <row r="39" spans="1:12" ht="15" x14ac:dyDescent="0.25">
      <c r="A39" s="19">
        <v>30</v>
      </c>
      <c r="B39" s="1">
        <v>0</v>
      </c>
      <c r="C39" s="11">
        <v>1451</v>
      </c>
      <c r="D39" s="11">
        <v>1286</v>
      </c>
      <c r="E39" s="20">
        <v>0.5</v>
      </c>
      <c r="F39" s="21">
        <f t="shared" si="0"/>
        <v>0</v>
      </c>
      <c r="G39" s="21">
        <f t="shared" si="1"/>
        <v>0</v>
      </c>
      <c r="H39" s="16">
        <f t="shared" si="6"/>
        <v>98787.503187684328</v>
      </c>
      <c r="I39" s="16">
        <f t="shared" si="4"/>
        <v>0</v>
      </c>
      <c r="J39" s="16">
        <f t="shared" si="2"/>
        <v>98787.503187684328</v>
      </c>
      <c r="K39" s="16">
        <f t="shared" si="3"/>
        <v>4903915.4082565745</v>
      </c>
      <c r="L39" s="23">
        <f t="shared" si="5"/>
        <v>49.64105023425612</v>
      </c>
    </row>
    <row r="40" spans="1:12" ht="15" x14ac:dyDescent="0.25">
      <c r="A40" s="19">
        <v>31</v>
      </c>
      <c r="B40" s="1">
        <v>0</v>
      </c>
      <c r="C40" s="11">
        <v>1670</v>
      </c>
      <c r="D40" s="11">
        <v>1438</v>
      </c>
      <c r="E40" s="20">
        <v>0.5</v>
      </c>
      <c r="F40" s="21">
        <f t="shared" si="0"/>
        <v>0</v>
      </c>
      <c r="G40" s="21">
        <f t="shared" si="1"/>
        <v>0</v>
      </c>
      <c r="H40" s="16">
        <f t="shared" si="6"/>
        <v>98787.503187684328</v>
      </c>
      <c r="I40" s="16">
        <f t="shared" si="4"/>
        <v>0</v>
      </c>
      <c r="J40" s="16">
        <f t="shared" si="2"/>
        <v>98787.503187684328</v>
      </c>
      <c r="K40" s="16">
        <f t="shared" si="3"/>
        <v>4805127.9050688902</v>
      </c>
      <c r="L40" s="23">
        <f t="shared" si="5"/>
        <v>48.64105023425612</v>
      </c>
    </row>
    <row r="41" spans="1:12" ht="15" x14ac:dyDescent="0.25">
      <c r="A41" s="19">
        <v>32</v>
      </c>
      <c r="B41" s="1">
        <v>0</v>
      </c>
      <c r="C41" s="11">
        <v>1720</v>
      </c>
      <c r="D41" s="11">
        <v>1657</v>
      </c>
      <c r="E41" s="20">
        <v>0.5</v>
      </c>
      <c r="F41" s="21">
        <f t="shared" ref="F41:F72" si="7">B41/((C41+D41)/2)</f>
        <v>0</v>
      </c>
      <c r="G41" s="21">
        <f t="shared" si="1"/>
        <v>0</v>
      </c>
      <c r="H41" s="16">
        <f t="shared" si="6"/>
        <v>98787.503187684328</v>
      </c>
      <c r="I41" s="16">
        <f t="shared" si="4"/>
        <v>0</v>
      </c>
      <c r="J41" s="16">
        <f t="shared" si="2"/>
        <v>98787.503187684328</v>
      </c>
      <c r="K41" s="16">
        <f t="shared" si="3"/>
        <v>4706340.4018812058</v>
      </c>
      <c r="L41" s="23">
        <f t="shared" si="5"/>
        <v>47.64105023425612</v>
      </c>
    </row>
    <row r="42" spans="1:12" x14ac:dyDescent="0.2">
      <c r="A42" s="19">
        <v>33</v>
      </c>
      <c r="B42" s="60">
        <v>2</v>
      </c>
      <c r="C42" s="11">
        <v>1893</v>
      </c>
      <c r="D42" s="11">
        <v>1703</v>
      </c>
      <c r="E42" s="20">
        <v>0.5</v>
      </c>
      <c r="F42" s="21">
        <f t="shared" si="7"/>
        <v>1.1123470522803114E-3</v>
      </c>
      <c r="G42" s="21">
        <f t="shared" si="1"/>
        <v>1.1117287381878821E-3</v>
      </c>
      <c r="H42" s="16">
        <f t="shared" si="6"/>
        <v>98787.503187684328</v>
      </c>
      <c r="I42" s="16">
        <f t="shared" si="4"/>
        <v>109.82490626757568</v>
      </c>
      <c r="J42" s="16">
        <f t="shared" si="2"/>
        <v>98732.59073455054</v>
      </c>
      <c r="K42" s="16">
        <f t="shared" si="3"/>
        <v>4607552.8986935215</v>
      </c>
      <c r="L42" s="23">
        <f t="shared" si="5"/>
        <v>46.64105023425612</v>
      </c>
    </row>
    <row r="43" spans="1:12" ht="15" x14ac:dyDescent="0.25">
      <c r="A43" s="19">
        <v>34</v>
      </c>
      <c r="B43" s="1">
        <v>0</v>
      </c>
      <c r="C43" s="11">
        <v>1810</v>
      </c>
      <c r="D43" s="11">
        <v>1878</v>
      </c>
      <c r="E43" s="20">
        <v>0.5</v>
      </c>
      <c r="F43" s="21">
        <f t="shared" si="7"/>
        <v>0</v>
      </c>
      <c r="G43" s="21">
        <f t="shared" si="1"/>
        <v>0</v>
      </c>
      <c r="H43" s="16">
        <f t="shared" si="6"/>
        <v>98677.678281416753</v>
      </c>
      <c r="I43" s="16">
        <f t="shared" si="4"/>
        <v>0</v>
      </c>
      <c r="J43" s="16">
        <f t="shared" si="2"/>
        <v>98677.678281416753</v>
      </c>
      <c r="K43" s="16">
        <f t="shared" si="3"/>
        <v>4508820.3079589708</v>
      </c>
      <c r="L43" s="23">
        <f t="shared" si="5"/>
        <v>45.692403656887457</v>
      </c>
    </row>
    <row r="44" spans="1:12" ht="15" x14ac:dyDescent="0.25">
      <c r="A44" s="19">
        <v>35</v>
      </c>
      <c r="B44" s="1">
        <v>0</v>
      </c>
      <c r="C44" s="11">
        <v>1880</v>
      </c>
      <c r="D44" s="11">
        <v>1823</v>
      </c>
      <c r="E44" s="20">
        <v>0.5</v>
      </c>
      <c r="F44" s="21">
        <f t="shared" si="7"/>
        <v>0</v>
      </c>
      <c r="G44" s="21">
        <f t="shared" si="1"/>
        <v>0</v>
      </c>
      <c r="H44" s="16">
        <f t="shared" si="6"/>
        <v>98677.678281416753</v>
      </c>
      <c r="I44" s="16">
        <f t="shared" si="4"/>
        <v>0</v>
      </c>
      <c r="J44" s="16">
        <f t="shared" si="2"/>
        <v>98677.678281416753</v>
      </c>
      <c r="K44" s="16">
        <f t="shared" si="3"/>
        <v>4410142.6296775537</v>
      </c>
      <c r="L44" s="23">
        <f t="shared" si="5"/>
        <v>44.69240365688745</v>
      </c>
    </row>
    <row r="45" spans="1:12" ht="15" x14ac:dyDescent="0.25">
      <c r="A45" s="19">
        <v>36</v>
      </c>
      <c r="B45" s="1">
        <v>0</v>
      </c>
      <c r="C45" s="11">
        <v>1734</v>
      </c>
      <c r="D45" s="11">
        <v>1855</v>
      </c>
      <c r="E45" s="20">
        <v>0.5</v>
      </c>
      <c r="F45" s="21">
        <f t="shared" si="7"/>
        <v>0</v>
      </c>
      <c r="G45" s="21">
        <f t="shared" si="1"/>
        <v>0</v>
      </c>
      <c r="H45" s="16">
        <f t="shared" si="6"/>
        <v>98677.678281416753</v>
      </c>
      <c r="I45" s="16">
        <f t="shared" si="4"/>
        <v>0</v>
      </c>
      <c r="J45" s="16">
        <f t="shared" si="2"/>
        <v>98677.678281416753</v>
      </c>
      <c r="K45" s="16">
        <f t="shared" si="3"/>
        <v>4311464.9513961365</v>
      </c>
      <c r="L45" s="23">
        <f t="shared" si="5"/>
        <v>43.69240365688745</v>
      </c>
    </row>
    <row r="46" spans="1:12" ht="15" x14ac:dyDescent="0.25">
      <c r="A46" s="19">
        <v>37</v>
      </c>
      <c r="B46" s="1">
        <v>0</v>
      </c>
      <c r="C46" s="11">
        <v>1499</v>
      </c>
      <c r="D46" s="11">
        <v>1721</v>
      </c>
      <c r="E46" s="20">
        <v>0.5</v>
      </c>
      <c r="F46" s="21">
        <f t="shared" si="7"/>
        <v>0</v>
      </c>
      <c r="G46" s="21">
        <f t="shared" si="1"/>
        <v>0</v>
      </c>
      <c r="H46" s="16">
        <f t="shared" si="6"/>
        <v>98677.678281416753</v>
      </c>
      <c r="I46" s="16">
        <f t="shared" si="4"/>
        <v>0</v>
      </c>
      <c r="J46" s="16">
        <f t="shared" si="2"/>
        <v>98677.678281416753</v>
      </c>
      <c r="K46" s="16">
        <f t="shared" si="3"/>
        <v>4212787.2731147194</v>
      </c>
      <c r="L46" s="23">
        <f t="shared" si="5"/>
        <v>42.692403656887443</v>
      </c>
    </row>
    <row r="47" spans="1:12" x14ac:dyDescent="0.2">
      <c r="A47" s="19">
        <v>38</v>
      </c>
      <c r="B47" s="60">
        <v>2</v>
      </c>
      <c r="C47" s="11">
        <v>1406</v>
      </c>
      <c r="D47" s="11">
        <v>1487</v>
      </c>
      <c r="E47" s="20">
        <v>0.5</v>
      </c>
      <c r="F47" s="21">
        <f t="shared" si="7"/>
        <v>1.3826477704804701E-3</v>
      </c>
      <c r="G47" s="21">
        <f t="shared" si="1"/>
        <v>1.3816925734024181E-3</v>
      </c>
      <c r="H47" s="16">
        <f t="shared" si="6"/>
        <v>98677.678281416753</v>
      </c>
      <c r="I47" s="16">
        <f t="shared" si="4"/>
        <v>136.34221524202661</v>
      </c>
      <c r="J47" s="16">
        <f t="shared" si="2"/>
        <v>98609.507173795748</v>
      </c>
      <c r="K47" s="16">
        <f t="shared" si="3"/>
        <v>4114109.5948333023</v>
      </c>
      <c r="L47" s="23">
        <f t="shared" si="5"/>
        <v>41.692403656887443</v>
      </c>
    </row>
    <row r="48" spans="1:12" x14ac:dyDescent="0.2">
      <c r="A48" s="19">
        <v>39</v>
      </c>
      <c r="B48" s="60">
        <v>3</v>
      </c>
      <c r="C48" s="11">
        <v>1325</v>
      </c>
      <c r="D48" s="11">
        <v>1399</v>
      </c>
      <c r="E48" s="20">
        <v>0.5</v>
      </c>
      <c r="F48" s="21">
        <f t="shared" si="7"/>
        <v>2.2026431718061676E-3</v>
      </c>
      <c r="G48" s="21">
        <f t="shared" si="1"/>
        <v>2.2002200220022005E-3</v>
      </c>
      <c r="H48" s="16">
        <f t="shared" si="6"/>
        <v>98541.336066174728</v>
      </c>
      <c r="I48" s="16">
        <f t="shared" si="4"/>
        <v>216.81262060764519</v>
      </c>
      <c r="J48" s="16">
        <f t="shared" si="2"/>
        <v>98432.929755870908</v>
      </c>
      <c r="K48" s="16">
        <f t="shared" si="3"/>
        <v>4015500.0876595066</v>
      </c>
      <c r="L48" s="23">
        <f t="shared" si="5"/>
        <v>40.749397643268466</v>
      </c>
    </row>
    <row r="49" spans="1:12" x14ac:dyDescent="0.2">
      <c r="A49" s="19">
        <v>40</v>
      </c>
      <c r="B49" s="60">
        <v>1</v>
      </c>
      <c r="C49" s="11">
        <v>1193</v>
      </c>
      <c r="D49" s="11">
        <v>1307</v>
      </c>
      <c r="E49" s="20">
        <v>0.5</v>
      </c>
      <c r="F49" s="21">
        <f t="shared" si="7"/>
        <v>8.0000000000000004E-4</v>
      </c>
      <c r="G49" s="21">
        <f t="shared" si="1"/>
        <v>7.9968012794882058E-4</v>
      </c>
      <c r="H49" s="16">
        <f t="shared" si="6"/>
        <v>98324.523445567087</v>
      </c>
      <c r="I49" s="16">
        <f t="shared" si="4"/>
        <v>78.628167489457894</v>
      </c>
      <c r="J49" s="16">
        <f t="shared" si="2"/>
        <v>98285.209361822359</v>
      </c>
      <c r="K49" s="16">
        <f t="shared" si="3"/>
        <v>3917067.1579036359</v>
      </c>
      <c r="L49" s="23">
        <f t="shared" si="5"/>
        <v>39.838150449538077</v>
      </c>
    </row>
    <row r="50" spans="1:12" ht="15" x14ac:dyDescent="0.25">
      <c r="A50" s="19">
        <v>41</v>
      </c>
      <c r="B50" s="1">
        <v>0</v>
      </c>
      <c r="C50" s="11">
        <v>1113</v>
      </c>
      <c r="D50" s="11">
        <v>1168</v>
      </c>
      <c r="E50" s="20">
        <v>0.5</v>
      </c>
      <c r="F50" s="21">
        <f t="shared" si="7"/>
        <v>0</v>
      </c>
      <c r="G50" s="21">
        <f t="shared" si="1"/>
        <v>0</v>
      </c>
      <c r="H50" s="16">
        <f t="shared" si="6"/>
        <v>98245.895278077631</v>
      </c>
      <c r="I50" s="16">
        <f t="shared" si="4"/>
        <v>0</v>
      </c>
      <c r="J50" s="16">
        <f t="shared" si="2"/>
        <v>98245.895278077631</v>
      </c>
      <c r="K50" s="16">
        <f t="shared" si="3"/>
        <v>3818781.9485418135</v>
      </c>
      <c r="L50" s="23">
        <f t="shared" si="5"/>
        <v>38.869633563143154</v>
      </c>
    </row>
    <row r="51" spans="1:12" x14ac:dyDescent="0.2">
      <c r="A51" s="19">
        <v>42</v>
      </c>
      <c r="B51" s="60">
        <v>1</v>
      </c>
      <c r="C51" s="11">
        <v>1046</v>
      </c>
      <c r="D51" s="11">
        <v>1087</v>
      </c>
      <c r="E51" s="20">
        <v>0.5</v>
      </c>
      <c r="F51" s="21">
        <f t="shared" si="7"/>
        <v>9.3764650726676048E-4</v>
      </c>
      <c r="G51" s="21">
        <f t="shared" si="1"/>
        <v>9.372071227741331E-4</v>
      </c>
      <c r="H51" s="16">
        <f t="shared" si="6"/>
        <v>98245.895278077631</v>
      </c>
      <c r="I51" s="16">
        <f t="shared" si="4"/>
        <v>92.076752837935928</v>
      </c>
      <c r="J51" s="16">
        <f t="shared" si="2"/>
        <v>98199.856901658655</v>
      </c>
      <c r="K51" s="16">
        <f t="shared" si="3"/>
        <v>3720536.053263736</v>
      </c>
      <c r="L51" s="23">
        <f t="shared" si="5"/>
        <v>37.869633563143154</v>
      </c>
    </row>
    <row r="52" spans="1:12" x14ac:dyDescent="0.2">
      <c r="A52" s="19">
        <v>43</v>
      </c>
      <c r="B52" s="60">
        <v>3</v>
      </c>
      <c r="C52" s="11">
        <v>1019</v>
      </c>
      <c r="D52" s="11">
        <v>1035</v>
      </c>
      <c r="E52" s="20">
        <v>0.5</v>
      </c>
      <c r="F52" s="21">
        <f t="shared" si="7"/>
        <v>2.9211295034079843E-3</v>
      </c>
      <c r="G52" s="21">
        <f t="shared" si="1"/>
        <v>2.9168692270296545E-3</v>
      </c>
      <c r="H52" s="16">
        <f t="shared" si="6"/>
        <v>98153.818525239694</v>
      </c>
      <c r="I52" s="16">
        <f t="shared" si="4"/>
        <v>286.3018527717249</v>
      </c>
      <c r="J52" s="16">
        <f t="shared" si="2"/>
        <v>98010.667598853834</v>
      </c>
      <c r="K52" s="16">
        <f t="shared" si="3"/>
        <v>3622336.1963620773</v>
      </c>
      <c r="L52" s="23">
        <f t="shared" si="5"/>
        <v>36.904689504571991</v>
      </c>
    </row>
    <row r="53" spans="1:12" ht="15" x14ac:dyDescent="0.25">
      <c r="A53" s="19">
        <v>44</v>
      </c>
      <c r="B53" s="1">
        <v>0</v>
      </c>
      <c r="C53" s="11">
        <v>967</v>
      </c>
      <c r="D53" s="11">
        <v>998</v>
      </c>
      <c r="E53" s="20">
        <v>0.5</v>
      </c>
      <c r="F53" s="21">
        <f t="shared" si="7"/>
        <v>0</v>
      </c>
      <c r="G53" s="21">
        <f t="shared" si="1"/>
        <v>0</v>
      </c>
      <c r="H53" s="16">
        <f t="shared" si="6"/>
        <v>97867.516672467973</v>
      </c>
      <c r="I53" s="16">
        <f t="shared" si="4"/>
        <v>0</v>
      </c>
      <c r="J53" s="16">
        <f t="shared" si="2"/>
        <v>97867.516672467973</v>
      </c>
      <c r="K53" s="16">
        <f t="shared" si="3"/>
        <v>3524325.5287632234</v>
      </c>
      <c r="L53" s="23">
        <f t="shared" si="5"/>
        <v>36.011187864897408</v>
      </c>
    </row>
    <row r="54" spans="1:12" x14ac:dyDescent="0.2">
      <c r="A54" s="19">
        <v>45</v>
      </c>
      <c r="B54" s="60">
        <v>4</v>
      </c>
      <c r="C54" s="11">
        <v>895</v>
      </c>
      <c r="D54" s="11">
        <v>967</v>
      </c>
      <c r="E54" s="20">
        <v>0.5</v>
      </c>
      <c r="F54" s="21">
        <f t="shared" si="7"/>
        <v>4.296455424274973E-3</v>
      </c>
      <c r="G54" s="21">
        <f t="shared" si="1"/>
        <v>4.2872454448017148E-3</v>
      </c>
      <c r="H54" s="16">
        <f t="shared" si="6"/>
        <v>97867.516672467973</v>
      </c>
      <c r="I54" s="16">
        <f t="shared" si="4"/>
        <v>419.58206504809419</v>
      </c>
      <c r="J54" s="16">
        <f t="shared" si="2"/>
        <v>97657.725639943936</v>
      </c>
      <c r="K54" s="16">
        <f t="shared" si="3"/>
        <v>3426458.0120907556</v>
      </c>
      <c r="L54" s="23">
        <f t="shared" si="5"/>
        <v>35.011187864897408</v>
      </c>
    </row>
    <row r="55" spans="1:12" x14ac:dyDescent="0.2">
      <c r="A55" s="19">
        <v>46</v>
      </c>
      <c r="B55" s="60">
        <v>2</v>
      </c>
      <c r="C55" s="11">
        <v>803</v>
      </c>
      <c r="D55" s="11">
        <v>893</v>
      </c>
      <c r="E55" s="20">
        <v>0.5</v>
      </c>
      <c r="F55" s="21">
        <f t="shared" si="7"/>
        <v>2.3584905660377358E-3</v>
      </c>
      <c r="G55" s="21">
        <f t="shared" si="1"/>
        <v>2.3557126030624262E-3</v>
      </c>
      <c r="H55" s="16">
        <f t="shared" si="6"/>
        <v>97447.934607419884</v>
      </c>
      <c r="I55" s="16">
        <f t="shared" si="4"/>
        <v>229.55932769710219</v>
      </c>
      <c r="J55" s="16">
        <f t="shared" si="2"/>
        <v>97333.154943571324</v>
      </c>
      <c r="K55" s="16">
        <f t="shared" si="3"/>
        <v>3328800.2864508117</v>
      </c>
      <c r="L55" s="23">
        <f t="shared" si="5"/>
        <v>34.15978286108642</v>
      </c>
    </row>
    <row r="56" spans="1:12" ht="15" x14ac:dyDescent="0.25">
      <c r="A56" s="19">
        <v>47</v>
      </c>
      <c r="B56" s="1">
        <v>0</v>
      </c>
      <c r="C56" s="11">
        <v>790</v>
      </c>
      <c r="D56" s="11">
        <v>807</v>
      </c>
      <c r="E56" s="20">
        <v>0.5</v>
      </c>
      <c r="F56" s="21">
        <f t="shared" si="7"/>
        <v>0</v>
      </c>
      <c r="G56" s="21">
        <f t="shared" si="1"/>
        <v>0</v>
      </c>
      <c r="H56" s="16">
        <f t="shared" si="6"/>
        <v>97218.375279722779</v>
      </c>
      <c r="I56" s="16">
        <f t="shared" si="4"/>
        <v>0</v>
      </c>
      <c r="J56" s="16">
        <f t="shared" si="2"/>
        <v>97218.375279722779</v>
      </c>
      <c r="K56" s="16">
        <f t="shared" si="3"/>
        <v>3231467.1315072402</v>
      </c>
      <c r="L56" s="23">
        <f t="shared" si="5"/>
        <v>33.239262867842228</v>
      </c>
    </row>
    <row r="57" spans="1:12" x14ac:dyDescent="0.2">
      <c r="A57" s="19">
        <v>48</v>
      </c>
      <c r="B57" s="60">
        <v>3</v>
      </c>
      <c r="C57" s="11">
        <v>824</v>
      </c>
      <c r="D57" s="11">
        <v>785</v>
      </c>
      <c r="E57" s="20">
        <v>0.5</v>
      </c>
      <c r="F57" s="21">
        <f t="shared" si="7"/>
        <v>3.7290242386575512E-3</v>
      </c>
      <c r="G57" s="21">
        <f t="shared" si="1"/>
        <v>3.7220843672456576E-3</v>
      </c>
      <c r="H57" s="16">
        <f t="shared" si="6"/>
        <v>97218.375279722779</v>
      </c>
      <c r="I57" s="16">
        <f t="shared" si="4"/>
        <v>361.85499483767785</v>
      </c>
      <c r="J57" s="16">
        <f t="shared" si="2"/>
        <v>97037.447782303949</v>
      </c>
      <c r="K57" s="16">
        <f t="shared" si="3"/>
        <v>3134248.7562275175</v>
      </c>
      <c r="L57" s="23">
        <f t="shared" si="5"/>
        <v>32.239262867842228</v>
      </c>
    </row>
    <row r="58" spans="1:12" ht="15" x14ac:dyDescent="0.25">
      <c r="A58" s="19">
        <v>49</v>
      </c>
      <c r="B58" s="1">
        <v>0</v>
      </c>
      <c r="C58" s="11">
        <v>697</v>
      </c>
      <c r="D58" s="11">
        <v>803</v>
      </c>
      <c r="E58" s="20">
        <v>0.5</v>
      </c>
      <c r="F58" s="21">
        <f t="shared" si="7"/>
        <v>0</v>
      </c>
      <c r="G58" s="21">
        <f t="shared" si="1"/>
        <v>0</v>
      </c>
      <c r="H58" s="16">
        <f t="shared" si="6"/>
        <v>96856.520284885104</v>
      </c>
      <c r="I58" s="16">
        <f t="shared" si="4"/>
        <v>0</v>
      </c>
      <c r="J58" s="16">
        <f t="shared" si="2"/>
        <v>96856.520284885104</v>
      </c>
      <c r="K58" s="16">
        <f t="shared" si="3"/>
        <v>3037211.3084452134</v>
      </c>
      <c r="L58" s="23">
        <f t="shared" si="5"/>
        <v>31.357840437709633</v>
      </c>
    </row>
    <row r="59" spans="1:12" x14ac:dyDescent="0.2">
      <c r="A59" s="19">
        <v>50</v>
      </c>
      <c r="B59" s="60">
        <v>1</v>
      </c>
      <c r="C59" s="11">
        <v>652</v>
      </c>
      <c r="D59" s="11">
        <v>693</v>
      </c>
      <c r="E59" s="20">
        <v>0.5</v>
      </c>
      <c r="F59" s="21">
        <f t="shared" si="7"/>
        <v>1.4869888475836431E-3</v>
      </c>
      <c r="G59" s="21">
        <f t="shared" si="1"/>
        <v>1.4858841010401188E-3</v>
      </c>
      <c r="H59" s="16">
        <f t="shared" si="6"/>
        <v>96856.520284885104</v>
      </c>
      <c r="I59" s="16">
        <f t="shared" si="4"/>
        <v>143.91756357338053</v>
      </c>
      <c r="J59" s="16">
        <f t="shared" si="2"/>
        <v>96784.561503098405</v>
      </c>
      <c r="K59" s="16">
        <f t="shared" si="3"/>
        <v>2940354.7881603283</v>
      </c>
      <c r="L59" s="23">
        <f t="shared" si="5"/>
        <v>30.357840437709633</v>
      </c>
    </row>
    <row r="60" spans="1:12" x14ac:dyDescent="0.2">
      <c r="A60" s="19">
        <v>51</v>
      </c>
      <c r="B60" s="60">
        <v>2</v>
      </c>
      <c r="C60" s="11">
        <v>666</v>
      </c>
      <c r="D60" s="11">
        <v>647</v>
      </c>
      <c r="E60" s="20">
        <v>0.5</v>
      </c>
      <c r="F60" s="21">
        <f t="shared" si="7"/>
        <v>3.0464584920030465E-3</v>
      </c>
      <c r="G60" s="21">
        <f t="shared" si="1"/>
        <v>3.0418250950570345E-3</v>
      </c>
      <c r="H60" s="16">
        <f t="shared" si="6"/>
        <v>96712.60272131172</v>
      </c>
      <c r="I60" s="16">
        <f t="shared" si="4"/>
        <v>294.18282196596721</v>
      </c>
      <c r="J60" s="16">
        <f t="shared" si="2"/>
        <v>96565.511310328744</v>
      </c>
      <c r="K60" s="16">
        <f t="shared" si="3"/>
        <v>2843570.2266572299</v>
      </c>
      <c r="L60" s="23">
        <f t="shared" si="5"/>
        <v>29.402271747884797</v>
      </c>
    </row>
    <row r="61" spans="1:12" x14ac:dyDescent="0.2">
      <c r="A61" s="19">
        <v>52</v>
      </c>
      <c r="B61" s="60">
        <v>2</v>
      </c>
      <c r="C61" s="11">
        <v>657</v>
      </c>
      <c r="D61" s="11">
        <v>657</v>
      </c>
      <c r="E61" s="20">
        <v>0.5</v>
      </c>
      <c r="F61" s="21">
        <f t="shared" si="7"/>
        <v>3.0441400304414001E-3</v>
      </c>
      <c r="G61" s="21">
        <f t="shared" si="1"/>
        <v>3.0395136778115497E-3</v>
      </c>
      <c r="H61" s="16">
        <f t="shared" si="6"/>
        <v>96418.419899345754</v>
      </c>
      <c r="I61" s="16">
        <f t="shared" si="4"/>
        <v>293.06510607703871</v>
      </c>
      <c r="J61" s="16">
        <f t="shared" si="2"/>
        <v>96271.887346307238</v>
      </c>
      <c r="K61" s="16">
        <f t="shared" si="3"/>
        <v>2747004.7153469012</v>
      </c>
      <c r="L61" s="23">
        <f t="shared" si="5"/>
        <v>28.490455643377963</v>
      </c>
    </row>
    <row r="62" spans="1:12" x14ac:dyDescent="0.2">
      <c r="A62" s="19">
        <v>53</v>
      </c>
      <c r="B62" s="60">
        <v>5</v>
      </c>
      <c r="C62" s="11">
        <v>669</v>
      </c>
      <c r="D62" s="11">
        <v>656</v>
      </c>
      <c r="E62" s="20">
        <v>0.5</v>
      </c>
      <c r="F62" s="21">
        <f t="shared" si="7"/>
        <v>7.5471698113207548E-3</v>
      </c>
      <c r="G62" s="21">
        <f t="shared" si="1"/>
        <v>7.5187969924812035E-3</v>
      </c>
      <c r="H62" s="16">
        <f t="shared" si="6"/>
        <v>96125.354793268722</v>
      </c>
      <c r="I62" s="16">
        <f t="shared" si="4"/>
        <v>722.74702852081748</v>
      </c>
      <c r="J62" s="16">
        <f t="shared" si="2"/>
        <v>95763.981279008323</v>
      </c>
      <c r="K62" s="16">
        <f t="shared" si="3"/>
        <v>2650732.8280005939</v>
      </c>
      <c r="L62" s="23">
        <f t="shared" si="5"/>
        <v>27.575792398388259</v>
      </c>
    </row>
    <row r="63" spans="1:12" x14ac:dyDescent="0.2">
      <c r="A63" s="19">
        <v>54</v>
      </c>
      <c r="B63" s="60">
        <v>1</v>
      </c>
      <c r="C63" s="11">
        <v>657</v>
      </c>
      <c r="D63" s="11">
        <v>662</v>
      </c>
      <c r="E63" s="20">
        <v>0.5</v>
      </c>
      <c r="F63" s="21">
        <f t="shared" si="7"/>
        <v>1.5163002274450341E-3</v>
      </c>
      <c r="G63" s="21">
        <f t="shared" si="1"/>
        <v>1.5151515151515149E-3</v>
      </c>
      <c r="H63" s="16">
        <f t="shared" si="6"/>
        <v>95402.607764747911</v>
      </c>
      <c r="I63" s="16">
        <f t="shared" si="4"/>
        <v>144.54940570416349</v>
      </c>
      <c r="J63" s="16">
        <f t="shared" si="2"/>
        <v>95330.333061895828</v>
      </c>
      <c r="K63" s="16">
        <f t="shared" si="3"/>
        <v>2554968.8467215858</v>
      </c>
      <c r="L63" s="23">
        <f t="shared" si="5"/>
        <v>26.780912037769987</v>
      </c>
    </row>
    <row r="64" spans="1:12" x14ac:dyDescent="0.2">
      <c r="A64" s="19">
        <v>55</v>
      </c>
      <c r="B64" s="60">
        <v>2</v>
      </c>
      <c r="C64" s="11">
        <v>636</v>
      </c>
      <c r="D64" s="11">
        <v>639</v>
      </c>
      <c r="E64" s="20">
        <v>0.5</v>
      </c>
      <c r="F64" s="21">
        <f t="shared" si="7"/>
        <v>3.1372549019607842E-3</v>
      </c>
      <c r="G64" s="21">
        <f t="shared" si="1"/>
        <v>3.1323414252153485E-3</v>
      </c>
      <c r="H64" s="16">
        <f t="shared" si="6"/>
        <v>95258.058359043745</v>
      </c>
      <c r="I64" s="16">
        <f t="shared" si="4"/>
        <v>298.38076228361393</v>
      </c>
      <c r="J64" s="16">
        <f t="shared" si="2"/>
        <v>95108.867977901929</v>
      </c>
      <c r="K64" s="16">
        <f t="shared" si="3"/>
        <v>2459638.51365969</v>
      </c>
      <c r="L64" s="23">
        <f t="shared" si="5"/>
        <v>25.820792025687698</v>
      </c>
    </row>
    <row r="65" spans="1:12" x14ac:dyDescent="0.2">
      <c r="A65" s="19">
        <v>56</v>
      </c>
      <c r="B65" s="60">
        <v>3</v>
      </c>
      <c r="C65" s="11">
        <v>647</v>
      </c>
      <c r="D65" s="11">
        <v>632</v>
      </c>
      <c r="E65" s="20">
        <v>0.5</v>
      </c>
      <c r="F65" s="21">
        <f t="shared" si="7"/>
        <v>4.6911649726348714E-3</v>
      </c>
      <c r="G65" s="21">
        <f t="shared" si="1"/>
        <v>4.6801872074882997E-3</v>
      </c>
      <c r="H65" s="16">
        <f t="shared" si="6"/>
        <v>94959.677596760128</v>
      </c>
      <c r="I65" s="16">
        <f t="shared" si="4"/>
        <v>444.42906831557002</v>
      </c>
      <c r="J65" s="16">
        <f t="shared" si="2"/>
        <v>94737.463062602343</v>
      </c>
      <c r="K65" s="16">
        <f t="shared" si="3"/>
        <v>2364529.6456817882</v>
      </c>
      <c r="L65" s="23">
        <f t="shared" si="5"/>
        <v>24.900354608643514</v>
      </c>
    </row>
    <row r="66" spans="1:12" x14ac:dyDescent="0.2">
      <c r="A66" s="19">
        <v>57</v>
      </c>
      <c r="B66" s="60">
        <v>1</v>
      </c>
      <c r="C66" s="11">
        <v>609</v>
      </c>
      <c r="D66" s="11">
        <v>638</v>
      </c>
      <c r="E66" s="20">
        <v>0.5</v>
      </c>
      <c r="F66" s="21">
        <f t="shared" si="7"/>
        <v>1.6038492381716118E-3</v>
      </c>
      <c r="G66" s="21">
        <f t="shared" si="1"/>
        <v>1.6025641025641025E-3</v>
      </c>
      <c r="H66" s="16">
        <f t="shared" si="6"/>
        <v>94515.248528444557</v>
      </c>
      <c r="I66" s="16">
        <f t="shared" si="4"/>
        <v>151.46674443660987</v>
      </c>
      <c r="J66" s="16">
        <f t="shared" si="2"/>
        <v>94439.515156226262</v>
      </c>
      <c r="K66" s="16">
        <f t="shared" si="3"/>
        <v>2269792.1826191857</v>
      </c>
      <c r="L66" s="23">
        <f t="shared" si="5"/>
        <v>24.015089818402021</v>
      </c>
    </row>
    <row r="67" spans="1:12" x14ac:dyDescent="0.2">
      <c r="A67" s="19">
        <v>58</v>
      </c>
      <c r="B67" s="60">
        <v>6</v>
      </c>
      <c r="C67" s="11">
        <v>690</v>
      </c>
      <c r="D67" s="11">
        <v>611</v>
      </c>
      <c r="E67" s="20">
        <v>0.5</v>
      </c>
      <c r="F67" s="21">
        <f t="shared" si="7"/>
        <v>9.2236740968485772E-3</v>
      </c>
      <c r="G67" s="21">
        <f t="shared" si="1"/>
        <v>9.1813312930374893E-3</v>
      </c>
      <c r="H67" s="16">
        <f t="shared" si="6"/>
        <v>94363.781784007952</v>
      </c>
      <c r="I67" s="16">
        <f t="shared" si="4"/>
        <v>866.38514262287322</v>
      </c>
      <c r="J67" s="16">
        <f t="shared" si="2"/>
        <v>93930.589212696505</v>
      </c>
      <c r="K67" s="16">
        <f t="shared" si="3"/>
        <v>2175352.6674629594</v>
      </c>
      <c r="L67" s="23">
        <f t="shared" si="5"/>
        <v>23.052834745879395</v>
      </c>
    </row>
    <row r="68" spans="1:12" x14ac:dyDescent="0.2">
      <c r="A68" s="19">
        <v>59</v>
      </c>
      <c r="B68" s="60">
        <v>6</v>
      </c>
      <c r="C68" s="11">
        <v>706</v>
      </c>
      <c r="D68" s="11">
        <v>678</v>
      </c>
      <c r="E68" s="20">
        <v>0.5</v>
      </c>
      <c r="F68" s="21">
        <f t="shared" si="7"/>
        <v>8.670520231213872E-3</v>
      </c>
      <c r="G68" s="21">
        <f t="shared" si="1"/>
        <v>8.6330935251798541E-3</v>
      </c>
      <c r="H68" s="16">
        <f t="shared" si="6"/>
        <v>93497.396641385072</v>
      </c>
      <c r="I68" s="16">
        <f t="shared" si="4"/>
        <v>807.17176956591413</v>
      </c>
      <c r="J68" s="16">
        <f t="shared" si="2"/>
        <v>93093.810756602106</v>
      </c>
      <c r="K68" s="16">
        <f t="shared" si="3"/>
        <v>2081422.0782502631</v>
      </c>
      <c r="L68" s="23">
        <f t="shared" si="5"/>
        <v>22.261818542752412</v>
      </c>
    </row>
    <row r="69" spans="1:12" x14ac:dyDescent="0.2">
      <c r="A69" s="19">
        <v>60</v>
      </c>
      <c r="B69" s="60">
        <v>8</v>
      </c>
      <c r="C69" s="11">
        <v>647</v>
      </c>
      <c r="D69" s="11">
        <v>702</v>
      </c>
      <c r="E69" s="20">
        <v>0.5</v>
      </c>
      <c r="F69" s="21">
        <f t="shared" si="7"/>
        <v>1.1860637509266123E-2</v>
      </c>
      <c r="G69" s="21">
        <f t="shared" si="1"/>
        <v>1.1790714812085481E-2</v>
      </c>
      <c r="H69" s="16">
        <f t="shared" si="6"/>
        <v>92690.224871819155</v>
      </c>
      <c r="I69" s="16">
        <f t="shared" si="4"/>
        <v>1092.8840073316921</v>
      </c>
      <c r="J69" s="16">
        <f t="shared" si="2"/>
        <v>92143.782868153299</v>
      </c>
      <c r="K69" s="16">
        <f t="shared" si="3"/>
        <v>1988328.267493661</v>
      </c>
      <c r="L69" s="23">
        <f t="shared" si="5"/>
        <v>21.45132639653545</v>
      </c>
    </row>
    <row r="70" spans="1:12" x14ac:dyDescent="0.2">
      <c r="A70" s="19">
        <v>61</v>
      </c>
      <c r="B70" s="60">
        <v>8</v>
      </c>
      <c r="C70" s="11">
        <v>585</v>
      </c>
      <c r="D70" s="11">
        <v>643</v>
      </c>
      <c r="E70" s="20">
        <v>0.5</v>
      </c>
      <c r="F70" s="21">
        <f t="shared" si="7"/>
        <v>1.3029315960912053E-2</v>
      </c>
      <c r="G70" s="21">
        <f t="shared" si="1"/>
        <v>1.2944983818770227E-2</v>
      </c>
      <c r="H70" s="16">
        <f t="shared" si="6"/>
        <v>91597.340864487458</v>
      </c>
      <c r="I70" s="16">
        <f t="shared" si="4"/>
        <v>1185.7260953331711</v>
      </c>
      <c r="J70" s="16">
        <f t="shared" si="2"/>
        <v>91004.477816820872</v>
      </c>
      <c r="K70" s="16">
        <f t="shared" si="3"/>
        <v>1896184.4846255076</v>
      </c>
      <c r="L70" s="23">
        <f t="shared" si="5"/>
        <v>20.701304936688</v>
      </c>
    </row>
    <row r="71" spans="1:12" x14ac:dyDescent="0.2">
      <c r="A71" s="19">
        <v>62</v>
      </c>
      <c r="B71" s="60">
        <v>5</v>
      </c>
      <c r="C71" s="11">
        <v>555</v>
      </c>
      <c r="D71" s="11">
        <v>577</v>
      </c>
      <c r="E71" s="20">
        <v>0.5</v>
      </c>
      <c r="F71" s="21">
        <f t="shared" si="7"/>
        <v>8.8339222614840993E-3</v>
      </c>
      <c r="G71" s="21">
        <f t="shared" si="1"/>
        <v>8.795074758135445E-3</v>
      </c>
      <c r="H71" s="16">
        <f t="shared" si="6"/>
        <v>90411.614769154286</v>
      </c>
      <c r="I71" s="16">
        <f t="shared" si="4"/>
        <v>795.17691089845471</v>
      </c>
      <c r="J71" s="16">
        <f t="shared" si="2"/>
        <v>90014.02631370505</v>
      </c>
      <c r="K71" s="16">
        <f t="shared" si="3"/>
        <v>1805180.0068086868</v>
      </c>
      <c r="L71" s="23">
        <f t="shared" si="5"/>
        <v>19.966240083398663</v>
      </c>
    </row>
    <row r="72" spans="1:12" x14ac:dyDescent="0.2">
      <c r="A72" s="19">
        <v>63</v>
      </c>
      <c r="B72" s="60">
        <v>7</v>
      </c>
      <c r="C72" s="11">
        <v>561</v>
      </c>
      <c r="D72" s="11">
        <v>550</v>
      </c>
      <c r="E72" s="20">
        <v>0.5</v>
      </c>
      <c r="F72" s="21">
        <f t="shared" si="7"/>
        <v>1.2601260126012601E-2</v>
      </c>
      <c r="G72" s="21">
        <f t="shared" si="1"/>
        <v>1.2522361359570661E-2</v>
      </c>
      <c r="H72" s="16">
        <f t="shared" si="6"/>
        <v>89616.437858255827</v>
      </c>
      <c r="I72" s="16">
        <f t="shared" si="4"/>
        <v>1122.209418618588</v>
      </c>
      <c r="J72" s="16">
        <f t="shared" si="2"/>
        <v>89055.333148946534</v>
      </c>
      <c r="K72" s="16">
        <f t="shared" si="3"/>
        <v>1715165.9804949816</v>
      </c>
      <c r="L72" s="23">
        <f t="shared" si="5"/>
        <v>19.138966259826333</v>
      </c>
    </row>
    <row r="73" spans="1:12" x14ac:dyDescent="0.2">
      <c r="A73" s="19">
        <v>64</v>
      </c>
      <c r="B73" s="60">
        <v>7</v>
      </c>
      <c r="C73" s="11">
        <v>500</v>
      </c>
      <c r="D73" s="11">
        <v>564</v>
      </c>
      <c r="E73" s="20">
        <v>0.5</v>
      </c>
      <c r="F73" s="21">
        <f t="shared" ref="F73:F104" si="8">B73/((C73+D73)/2)</f>
        <v>1.3157894736842105E-2</v>
      </c>
      <c r="G73" s="21">
        <f t="shared" ref="G73:G103" si="9">F73/((1+(1-E73)*F73))</f>
        <v>1.3071895424836602E-2</v>
      </c>
      <c r="H73" s="16">
        <f t="shared" si="6"/>
        <v>88494.228439637242</v>
      </c>
      <c r="I73" s="16">
        <f t="shared" si="4"/>
        <v>1156.7872998645391</v>
      </c>
      <c r="J73" s="16">
        <f t="shared" ref="J73:J103" si="10">H74+I73*E73</f>
        <v>87915.834789704983</v>
      </c>
      <c r="K73" s="16">
        <f t="shared" ref="K73:K97" si="11">K74+J73</f>
        <v>1626110.6473460351</v>
      </c>
      <c r="L73" s="23">
        <f t="shared" si="5"/>
        <v>18.375329962396595</v>
      </c>
    </row>
    <row r="74" spans="1:12" x14ac:dyDescent="0.2">
      <c r="A74" s="19">
        <v>65</v>
      </c>
      <c r="B74" s="60">
        <v>8</v>
      </c>
      <c r="C74" s="11">
        <v>416</v>
      </c>
      <c r="D74" s="11">
        <v>496</v>
      </c>
      <c r="E74" s="20">
        <v>0.5</v>
      </c>
      <c r="F74" s="21">
        <f t="shared" si="8"/>
        <v>1.7543859649122806E-2</v>
      </c>
      <c r="G74" s="21">
        <f t="shared" si="9"/>
        <v>1.7391304347826087E-2</v>
      </c>
      <c r="H74" s="16">
        <f t="shared" si="6"/>
        <v>87337.441139772709</v>
      </c>
      <c r="I74" s="16">
        <f t="shared" ref="I74:I103" si="12">H74*G74</f>
        <v>1518.9120198221342</v>
      </c>
      <c r="J74" s="16">
        <f t="shared" si="10"/>
        <v>86577.985129861641</v>
      </c>
      <c r="K74" s="16">
        <f t="shared" si="11"/>
        <v>1538194.8125563301</v>
      </c>
      <c r="L74" s="23">
        <f t="shared" ref="L74:L103" si="13">K74/H74</f>
        <v>17.612089299646879</v>
      </c>
    </row>
    <row r="75" spans="1:12" x14ac:dyDescent="0.2">
      <c r="A75" s="19">
        <v>66</v>
      </c>
      <c r="B75" s="60">
        <v>6</v>
      </c>
      <c r="C75" s="11">
        <v>382</v>
      </c>
      <c r="D75" s="11">
        <v>402</v>
      </c>
      <c r="E75" s="20">
        <v>0.5</v>
      </c>
      <c r="F75" s="21">
        <f t="shared" si="8"/>
        <v>1.5306122448979591E-2</v>
      </c>
      <c r="G75" s="21">
        <f t="shared" si="9"/>
        <v>1.5189873417721518E-2</v>
      </c>
      <c r="H75" s="16">
        <f t="shared" ref="H75:H104" si="14">H74-I74</f>
        <v>85818.529119950574</v>
      </c>
      <c r="I75" s="16">
        <f t="shared" si="12"/>
        <v>1303.5725942270972</v>
      </c>
      <c r="J75" s="16">
        <f t="shared" si="10"/>
        <v>85166.742822837026</v>
      </c>
      <c r="K75" s="16">
        <f t="shared" si="11"/>
        <v>1451616.8274264685</v>
      </c>
      <c r="L75" s="23">
        <f t="shared" si="13"/>
        <v>16.914958136808771</v>
      </c>
    </row>
    <row r="76" spans="1:12" x14ac:dyDescent="0.2">
      <c r="A76" s="19">
        <v>67</v>
      </c>
      <c r="B76" s="60">
        <v>6</v>
      </c>
      <c r="C76" s="11">
        <v>346</v>
      </c>
      <c r="D76" s="11">
        <v>378</v>
      </c>
      <c r="E76" s="20">
        <v>0.5</v>
      </c>
      <c r="F76" s="21">
        <f t="shared" si="8"/>
        <v>1.6574585635359115E-2</v>
      </c>
      <c r="G76" s="21">
        <f t="shared" si="9"/>
        <v>1.643835616438356E-2</v>
      </c>
      <c r="H76" s="16">
        <f t="shared" si="14"/>
        <v>84514.956525723479</v>
      </c>
      <c r="I76" s="16">
        <f t="shared" si="12"/>
        <v>1389.2869565872352</v>
      </c>
      <c r="J76" s="16">
        <f t="shared" si="10"/>
        <v>83820.313047429852</v>
      </c>
      <c r="K76" s="16">
        <f t="shared" si="11"/>
        <v>1366450.0846036314</v>
      </c>
      <c r="L76" s="23">
        <f t="shared" si="13"/>
        <v>16.168145151772404</v>
      </c>
    </row>
    <row r="77" spans="1:12" x14ac:dyDescent="0.2">
      <c r="A77" s="19">
        <v>68</v>
      </c>
      <c r="B77" s="60">
        <v>7</v>
      </c>
      <c r="C77" s="11">
        <v>323</v>
      </c>
      <c r="D77" s="11">
        <v>336</v>
      </c>
      <c r="E77" s="20">
        <v>0.5</v>
      </c>
      <c r="F77" s="21">
        <f t="shared" si="8"/>
        <v>2.1244309559939303E-2</v>
      </c>
      <c r="G77" s="21">
        <f t="shared" si="9"/>
        <v>2.1021021021021023E-2</v>
      </c>
      <c r="H77" s="16">
        <f t="shared" si="14"/>
        <v>83125.66956913624</v>
      </c>
      <c r="I77" s="16">
        <f t="shared" si="12"/>
        <v>1747.3864473992605</v>
      </c>
      <c r="J77" s="16">
        <f t="shared" si="10"/>
        <v>82251.976345436618</v>
      </c>
      <c r="K77" s="16">
        <f t="shared" si="11"/>
        <v>1282629.7715562016</v>
      </c>
      <c r="L77" s="23">
        <f t="shared" si="13"/>
        <v>15.430008301941301</v>
      </c>
    </row>
    <row r="78" spans="1:12" x14ac:dyDescent="0.2">
      <c r="A78" s="19">
        <v>69</v>
      </c>
      <c r="B78" s="60">
        <v>7</v>
      </c>
      <c r="C78" s="11">
        <v>222</v>
      </c>
      <c r="D78" s="11">
        <v>316</v>
      </c>
      <c r="E78" s="20">
        <v>0.5</v>
      </c>
      <c r="F78" s="21">
        <f t="shared" si="8"/>
        <v>2.6022304832713755E-2</v>
      </c>
      <c r="G78" s="21">
        <f t="shared" si="9"/>
        <v>2.5688073394495411E-2</v>
      </c>
      <c r="H78" s="16">
        <f t="shared" si="14"/>
        <v>81378.283121736982</v>
      </c>
      <c r="I78" s="16">
        <f t="shared" si="12"/>
        <v>2090.4513095492066</v>
      </c>
      <c r="J78" s="16">
        <f t="shared" si="10"/>
        <v>80333.057466962389</v>
      </c>
      <c r="K78" s="16">
        <f t="shared" si="11"/>
        <v>1200377.795210765</v>
      </c>
      <c r="L78" s="23">
        <f t="shared" si="13"/>
        <v>14.750591302289735</v>
      </c>
    </row>
    <row r="79" spans="1:12" x14ac:dyDescent="0.2">
      <c r="A79" s="19">
        <v>70</v>
      </c>
      <c r="B79" s="60">
        <v>4</v>
      </c>
      <c r="C79" s="11">
        <v>222</v>
      </c>
      <c r="D79" s="11">
        <v>211</v>
      </c>
      <c r="E79" s="20">
        <v>0.5</v>
      </c>
      <c r="F79" s="21">
        <f t="shared" si="8"/>
        <v>1.8475750577367205E-2</v>
      </c>
      <c r="G79" s="21">
        <f t="shared" si="9"/>
        <v>1.8306636155606404E-2</v>
      </c>
      <c r="H79" s="16">
        <f t="shared" si="14"/>
        <v>79287.831812187782</v>
      </c>
      <c r="I79" s="16">
        <f t="shared" si="12"/>
        <v>1451.4934885526366</v>
      </c>
      <c r="J79" s="16">
        <f t="shared" si="10"/>
        <v>78562.085067911466</v>
      </c>
      <c r="K79" s="16">
        <f t="shared" si="11"/>
        <v>1120044.7377438026</v>
      </c>
      <c r="L79" s="23">
        <f t="shared" si="13"/>
        <v>14.126313106869876</v>
      </c>
    </row>
    <row r="80" spans="1:12" x14ac:dyDescent="0.2">
      <c r="A80" s="19">
        <v>71</v>
      </c>
      <c r="B80" s="60">
        <v>7</v>
      </c>
      <c r="C80" s="11">
        <v>273</v>
      </c>
      <c r="D80" s="11">
        <v>221</v>
      </c>
      <c r="E80" s="20">
        <v>0.5</v>
      </c>
      <c r="F80" s="21">
        <f t="shared" si="8"/>
        <v>2.8340080971659919E-2</v>
      </c>
      <c r="G80" s="21">
        <f t="shared" si="9"/>
        <v>2.7944111776447105E-2</v>
      </c>
      <c r="H80" s="16">
        <f t="shared" si="14"/>
        <v>77836.338323635151</v>
      </c>
      <c r="I80" s="16">
        <f t="shared" si="12"/>
        <v>2175.067338385014</v>
      </c>
      <c r="J80" s="16">
        <f t="shared" si="10"/>
        <v>76748.804654442647</v>
      </c>
      <c r="K80" s="16">
        <f t="shared" si="11"/>
        <v>1041482.6526758911</v>
      </c>
      <c r="L80" s="23">
        <f t="shared" si="13"/>
        <v>13.380416847790524</v>
      </c>
    </row>
    <row r="81" spans="1:12" x14ac:dyDescent="0.2">
      <c r="A81" s="19">
        <v>72</v>
      </c>
      <c r="B81" s="60">
        <v>4</v>
      </c>
      <c r="C81" s="11">
        <v>161</v>
      </c>
      <c r="D81" s="11">
        <v>272</v>
      </c>
      <c r="E81" s="20">
        <v>0.5</v>
      </c>
      <c r="F81" s="21">
        <f t="shared" si="8"/>
        <v>1.8475750577367205E-2</v>
      </c>
      <c r="G81" s="21">
        <f t="shared" si="9"/>
        <v>1.8306636155606404E-2</v>
      </c>
      <c r="H81" s="16">
        <f t="shared" si="14"/>
        <v>75661.270985250143</v>
      </c>
      <c r="I81" s="16">
        <f t="shared" si="12"/>
        <v>1385.1033589977139</v>
      </c>
      <c r="J81" s="16">
        <f t="shared" si="10"/>
        <v>74968.719305751278</v>
      </c>
      <c r="K81" s="16">
        <f t="shared" si="11"/>
        <v>964733.84802144836</v>
      </c>
      <c r="L81" s="23">
        <f t="shared" si="13"/>
        <v>12.750695771546308</v>
      </c>
    </row>
    <row r="82" spans="1:12" x14ac:dyDescent="0.2">
      <c r="A82" s="19">
        <v>73</v>
      </c>
      <c r="B82" s="60">
        <v>6</v>
      </c>
      <c r="C82" s="11">
        <v>155</v>
      </c>
      <c r="D82" s="11">
        <v>158</v>
      </c>
      <c r="E82" s="20">
        <v>0.5</v>
      </c>
      <c r="F82" s="21">
        <f t="shared" si="8"/>
        <v>3.8338658146964855E-2</v>
      </c>
      <c r="G82" s="21">
        <f t="shared" si="9"/>
        <v>3.7617554858934164E-2</v>
      </c>
      <c r="H82" s="16">
        <f t="shared" si="14"/>
        <v>74276.167626252427</v>
      </c>
      <c r="I82" s="16">
        <f t="shared" si="12"/>
        <v>2794.0878103919404</v>
      </c>
      <c r="J82" s="16">
        <f t="shared" si="10"/>
        <v>72879.123721056458</v>
      </c>
      <c r="K82" s="16">
        <f t="shared" si="11"/>
        <v>889765.12871569709</v>
      </c>
      <c r="L82" s="23">
        <f t="shared" si="13"/>
        <v>11.979146974745307</v>
      </c>
    </row>
    <row r="83" spans="1:12" x14ac:dyDescent="0.2">
      <c r="A83" s="19">
        <v>74</v>
      </c>
      <c r="B83" s="60">
        <v>5</v>
      </c>
      <c r="C83" s="11">
        <v>179</v>
      </c>
      <c r="D83" s="11">
        <v>148</v>
      </c>
      <c r="E83" s="20">
        <v>0.5</v>
      </c>
      <c r="F83" s="21">
        <f t="shared" si="8"/>
        <v>3.0581039755351681E-2</v>
      </c>
      <c r="G83" s="21">
        <f t="shared" si="9"/>
        <v>3.0120481927710843E-2</v>
      </c>
      <c r="H83" s="16">
        <f t="shared" si="14"/>
        <v>71482.079815860488</v>
      </c>
      <c r="I83" s="16">
        <f t="shared" si="12"/>
        <v>2153.07469324881</v>
      </c>
      <c r="J83" s="16">
        <f t="shared" si="10"/>
        <v>70405.542469236083</v>
      </c>
      <c r="K83" s="16">
        <f t="shared" si="11"/>
        <v>816886.00499464059</v>
      </c>
      <c r="L83" s="23">
        <f t="shared" si="13"/>
        <v>11.427843273432419</v>
      </c>
    </row>
    <row r="84" spans="1:12" x14ac:dyDescent="0.2">
      <c r="A84" s="19">
        <v>75</v>
      </c>
      <c r="B84" s="60">
        <v>6</v>
      </c>
      <c r="C84" s="11">
        <v>146</v>
      </c>
      <c r="D84" s="11">
        <v>176</v>
      </c>
      <c r="E84" s="20">
        <v>0.5</v>
      </c>
      <c r="F84" s="21">
        <f t="shared" si="8"/>
        <v>3.7267080745341616E-2</v>
      </c>
      <c r="G84" s="21">
        <f t="shared" si="9"/>
        <v>3.6585365853658541E-2</v>
      </c>
      <c r="H84" s="16">
        <f t="shared" si="14"/>
        <v>69329.005122611678</v>
      </c>
      <c r="I84" s="16">
        <f t="shared" si="12"/>
        <v>2536.4270166809156</v>
      </c>
      <c r="J84" s="16">
        <f t="shared" si="10"/>
        <v>68060.79161427122</v>
      </c>
      <c r="K84" s="16">
        <f t="shared" si="11"/>
        <v>746480.46252540452</v>
      </c>
      <c r="L84" s="23">
        <f t="shared" si="13"/>
        <v>10.76721728813529</v>
      </c>
    </row>
    <row r="85" spans="1:12" x14ac:dyDescent="0.2">
      <c r="A85" s="19">
        <v>76</v>
      </c>
      <c r="B85" s="60">
        <v>6</v>
      </c>
      <c r="C85" s="11">
        <v>126</v>
      </c>
      <c r="D85" s="11">
        <v>138</v>
      </c>
      <c r="E85" s="20">
        <v>0.5</v>
      </c>
      <c r="F85" s="21">
        <f t="shared" si="8"/>
        <v>4.5454545454545456E-2</v>
      </c>
      <c r="G85" s="21">
        <f t="shared" si="9"/>
        <v>4.4444444444444446E-2</v>
      </c>
      <c r="H85" s="16">
        <f t="shared" si="14"/>
        <v>66792.578105930763</v>
      </c>
      <c r="I85" s="16">
        <f t="shared" si="12"/>
        <v>2968.5590269302561</v>
      </c>
      <c r="J85" s="16">
        <f t="shared" si="10"/>
        <v>65308.298592465639</v>
      </c>
      <c r="K85" s="16">
        <f t="shared" si="11"/>
        <v>678419.67091113329</v>
      </c>
      <c r="L85" s="23">
        <f t="shared" si="13"/>
        <v>10.157111615532832</v>
      </c>
    </row>
    <row r="86" spans="1:12" x14ac:dyDescent="0.2">
      <c r="A86" s="19">
        <v>77</v>
      </c>
      <c r="B86" s="60">
        <v>5</v>
      </c>
      <c r="C86" s="11">
        <v>129</v>
      </c>
      <c r="D86" s="11">
        <v>120</v>
      </c>
      <c r="E86" s="20">
        <v>0.5</v>
      </c>
      <c r="F86" s="21">
        <f t="shared" si="8"/>
        <v>4.0160642570281124E-2</v>
      </c>
      <c r="G86" s="21">
        <f t="shared" si="9"/>
        <v>3.937007874015748E-2</v>
      </c>
      <c r="H86" s="16">
        <f t="shared" si="14"/>
        <v>63824.019079000507</v>
      </c>
      <c r="I86" s="16">
        <f t="shared" si="12"/>
        <v>2512.7566566535634</v>
      </c>
      <c r="J86" s="16">
        <f t="shared" si="10"/>
        <v>62567.640750673731</v>
      </c>
      <c r="K86" s="16">
        <f t="shared" si="11"/>
        <v>613111.37231866771</v>
      </c>
      <c r="L86" s="23">
        <f t="shared" si="13"/>
        <v>9.606279597650639</v>
      </c>
    </row>
    <row r="87" spans="1:12" x14ac:dyDescent="0.2">
      <c r="A87" s="19">
        <v>78</v>
      </c>
      <c r="B87" s="60">
        <v>7</v>
      </c>
      <c r="C87" s="11">
        <v>141</v>
      </c>
      <c r="D87" s="11">
        <v>124</v>
      </c>
      <c r="E87" s="20">
        <v>0.5</v>
      </c>
      <c r="F87" s="21">
        <f t="shared" si="8"/>
        <v>5.2830188679245285E-2</v>
      </c>
      <c r="G87" s="21">
        <f t="shared" si="9"/>
        <v>5.1470588235294122E-2</v>
      </c>
      <c r="H87" s="16">
        <f t="shared" si="14"/>
        <v>61311.262422346947</v>
      </c>
      <c r="I87" s="16">
        <f t="shared" si="12"/>
        <v>3155.7267423266812</v>
      </c>
      <c r="J87" s="16">
        <f t="shared" si="10"/>
        <v>59733.399051183602</v>
      </c>
      <c r="K87" s="16">
        <f t="shared" si="11"/>
        <v>550543.73156799399</v>
      </c>
      <c r="L87" s="23">
        <f t="shared" si="13"/>
        <v>8.9794877778822233</v>
      </c>
    </row>
    <row r="88" spans="1:12" x14ac:dyDescent="0.2">
      <c r="A88" s="19">
        <v>79</v>
      </c>
      <c r="B88" s="60">
        <v>4</v>
      </c>
      <c r="C88" s="11">
        <v>95</v>
      </c>
      <c r="D88" s="11">
        <v>131</v>
      </c>
      <c r="E88" s="20">
        <v>0.5</v>
      </c>
      <c r="F88" s="21">
        <f t="shared" si="8"/>
        <v>3.5398230088495575E-2</v>
      </c>
      <c r="G88" s="21">
        <f t="shared" si="9"/>
        <v>3.4782608695652174E-2</v>
      </c>
      <c r="H88" s="16">
        <f t="shared" si="14"/>
        <v>58155.535680020264</v>
      </c>
      <c r="I88" s="16">
        <f t="shared" si="12"/>
        <v>2022.8012410441831</v>
      </c>
      <c r="J88" s="16">
        <f t="shared" si="10"/>
        <v>57144.135059498178</v>
      </c>
      <c r="K88" s="16">
        <f t="shared" si="11"/>
        <v>490810.33251681045</v>
      </c>
      <c r="L88" s="23">
        <f t="shared" si="13"/>
        <v>8.4396150216432737</v>
      </c>
    </row>
    <row r="89" spans="1:12" x14ac:dyDescent="0.2">
      <c r="A89" s="19">
        <v>80</v>
      </c>
      <c r="B89" s="60">
        <v>6</v>
      </c>
      <c r="C89" s="11">
        <v>92</v>
      </c>
      <c r="D89" s="11">
        <v>96</v>
      </c>
      <c r="E89" s="20">
        <v>0.5</v>
      </c>
      <c r="F89" s="21">
        <f t="shared" si="8"/>
        <v>6.3829787234042548E-2</v>
      </c>
      <c r="G89" s="21">
        <f t="shared" si="9"/>
        <v>6.1855670103092779E-2</v>
      </c>
      <c r="H89" s="16">
        <f t="shared" si="14"/>
        <v>56132.734438976084</v>
      </c>
      <c r="I89" s="16">
        <f t="shared" si="12"/>
        <v>3472.1279034418194</v>
      </c>
      <c r="J89" s="16">
        <f t="shared" si="10"/>
        <v>54396.670487255178</v>
      </c>
      <c r="K89" s="16">
        <f t="shared" si="11"/>
        <v>433666.19745731226</v>
      </c>
      <c r="L89" s="23">
        <f t="shared" si="13"/>
        <v>7.7257272746754637</v>
      </c>
    </row>
    <row r="90" spans="1:12" x14ac:dyDescent="0.2">
      <c r="A90" s="19">
        <v>81</v>
      </c>
      <c r="B90" s="60">
        <v>6</v>
      </c>
      <c r="C90" s="11">
        <v>94</v>
      </c>
      <c r="D90" s="11">
        <v>89</v>
      </c>
      <c r="E90" s="20">
        <v>0.5</v>
      </c>
      <c r="F90" s="21">
        <f t="shared" si="8"/>
        <v>6.5573770491803282E-2</v>
      </c>
      <c r="G90" s="21">
        <f t="shared" si="9"/>
        <v>6.3492063492063489E-2</v>
      </c>
      <c r="H90" s="16">
        <f t="shared" si="14"/>
        <v>52660.606535534265</v>
      </c>
      <c r="I90" s="16">
        <f t="shared" si="12"/>
        <v>3343.5305736847149</v>
      </c>
      <c r="J90" s="16">
        <f t="shared" si="10"/>
        <v>50988.841248691911</v>
      </c>
      <c r="K90" s="16">
        <f t="shared" si="11"/>
        <v>379269.52697005711</v>
      </c>
      <c r="L90" s="23">
        <f t="shared" si="13"/>
        <v>7.2021488532254949</v>
      </c>
    </row>
    <row r="91" spans="1:12" x14ac:dyDescent="0.2">
      <c r="A91" s="19">
        <v>82</v>
      </c>
      <c r="B91" s="60">
        <v>6</v>
      </c>
      <c r="C91" s="11">
        <v>80</v>
      </c>
      <c r="D91" s="11">
        <v>90</v>
      </c>
      <c r="E91" s="20">
        <v>0.5</v>
      </c>
      <c r="F91" s="21">
        <f t="shared" si="8"/>
        <v>7.0588235294117646E-2</v>
      </c>
      <c r="G91" s="21">
        <f t="shared" si="9"/>
        <v>6.8181818181818177E-2</v>
      </c>
      <c r="H91" s="16">
        <f t="shared" si="14"/>
        <v>49317.07596184955</v>
      </c>
      <c r="I91" s="16">
        <f t="shared" si="12"/>
        <v>3362.5279064897418</v>
      </c>
      <c r="J91" s="16">
        <f t="shared" si="10"/>
        <v>47635.812008604684</v>
      </c>
      <c r="K91" s="16">
        <f t="shared" si="11"/>
        <v>328280.68572136521</v>
      </c>
      <c r="L91" s="23">
        <f t="shared" si="13"/>
        <v>6.6565318263255282</v>
      </c>
    </row>
    <row r="92" spans="1:12" x14ac:dyDescent="0.2">
      <c r="A92" s="19">
        <v>83</v>
      </c>
      <c r="B92" s="60">
        <v>8</v>
      </c>
      <c r="C92" s="11">
        <v>68</v>
      </c>
      <c r="D92" s="11">
        <v>80</v>
      </c>
      <c r="E92" s="20">
        <v>0.5</v>
      </c>
      <c r="F92" s="21">
        <f t="shared" si="8"/>
        <v>0.10810810810810811</v>
      </c>
      <c r="G92" s="21">
        <f t="shared" si="9"/>
        <v>0.10256410256410257</v>
      </c>
      <c r="H92" s="16">
        <f t="shared" si="14"/>
        <v>45954.54805535981</v>
      </c>
      <c r="I92" s="16">
        <f t="shared" si="12"/>
        <v>4713.2869800369044</v>
      </c>
      <c r="J92" s="16">
        <f t="shared" si="10"/>
        <v>43597.904565341363</v>
      </c>
      <c r="K92" s="16">
        <f t="shared" si="11"/>
        <v>280644.87371276051</v>
      </c>
      <c r="L92" s="23">
        <f t="shared" si="13"/>
        <v>6.1070097648371524</v>
      </c>
    </row>
    <row r="93" spans="1:12" x14ac:dyDescent="0.2">
      <c r="A93" s="19">
        <v>84</v>
      </c>
      <c r="B93" s="60">
        <v>6</v>
      </c>
      <c r="C93" s="11">
        <v>53</v>
      </c>
      <c r="D93" s="11">
        <v>66</v>
      </c>
      <c r="E93" s="20">
        <v>0.5</v>
      </c>
      <c r="F93" s="21">
        <f t="shared" si="8"/>
        <v>0.10084033613445378</v>
      </c>
      <c r="G93" s="21">
        <f t="shared" si="9"/>
        <v>9.6000000000000002E-2</v>
      </c>
      <c r="H93" s="16">
        <f t="shared" si="14"/>
        <v>41241.261075322909</v>
      </c>
      <c r="I93" s="16">
        <f t="shared" si="12"/>
        <v>3959.1610632309994</v>
      </c>
      <c r="J93" s="16">
        <f t="shared" si="10"/>
        <v>39261.680543707414</v>
      </c>
      <c r="K93" s="16">
        <f t="shared" si="11"/>
        <v>237046.96914741918</v>
      </c>
      <c r="L93" s="23">
        <f t="shared" si="13"/>
        <v>5.7478108808185411</v>
      </c>
    </row>
    <row r="94" spans="1:12" x14ac:dyDescent="0.2">
      <c r="A94" s="19">
        <v>85</v>
      </c>
      <c r="B94" s="60">
        <v>3</v>
      </c>
      <c r="C94" s="11">
        <v>49</v>
      </c>
      <c r="D94" s="11">
        <v>47</v>
      </c>
      <c r="E94" s="20">
        <v>0.5</v>
      </c>
      <c r="F94" s="21">
        <f t="shared" si="8"/>
        <v>6.25E-2</v>
      </c>
      <c r="G94" s="21">
        <f t="shared" si="9"/>
        <v>6.0606060606060608E-2</v>
      </c>
      <c r="H94" s="16">
        <f t="shared" si="14"/>
        <v>37282.100012091913</v>
      </c>
      <c r="I94" s="16">
        <f t="shared" si="12"/>
        <v>2259.5212128540552</v>
      </c>
      <c r="J94" s="16">
        <f t="shared" si="10"/>
        <v>36152.33940566489</v>
      </c>
      <c r="K94" s="16">
        <f t="shared" si="11"/>
        <v>197785.28860371176</v>
      </c>
      <c r="L94" s="23">
        <f t="shared" si="13"/>
        <v>5.3051005318789164</v>
      </c>
    </row>
    <row r="95" spans="1:12" x14ac:dyDescent="0.2">
      <c r="A95" s="19">
        <v>86</v>
      </c>
      <c r="B95" s="60">
        <v>10</v>
      </c>
      <c r="C95" s="11">
        <v>52</v>
      </c>
      <c r="D95" s="11">
        <v>45</v>
      </c>
      <c r="E95" s="20">
        <v>0.5</v>
      </c>
      <c r="F95" s="21">
        <f t="shared" si="8"/>
        <v>0.20618556701030927</v>
      </c>
      <c r="G95" s="21">
        <f t="shared" si="9"/>
        <v>0.18691588785046725</v>
      </c>
      <c r="H95" s="16">
        <f t="shared" si="14"/>
        <v>35022.578799237861</v>
      </c>
      <c r="I95" s="16">
        <f t="shared" si="12"/>
        <v>6546.2764110724966</v>
      </c>
      <c r="J95" s="16">
        <f t="shared" si="10"/>
        <v>31749.440593701613</v>
      </c>
      <c r="K95" s="16">
        <f t="shared" si="11"/>
        <v>161632.94919804687</v>
      </c>
      <c r="L95" s="23">
        <f t="shared" si="13"/>
        <v>4.6151070178065883</v>
      </c>
    </row>
    <row r="96" spans="1:12" x14ac:dyDescent="0.2">
      <c r="A96" s="19">
        <v>87</v>
      </c>
      <c r="B96" s="60">
        <v>2</v>
      </c>
      <c r="C96" s="11">
        <v>33</v>
      </c>
      <c r="D96" s="11">
        <v>50</v>
      </c>
      <c r="E96" s="20">
        <v>0.5</v>
      </c>
      <c r="F96" s="21">
        <f t="shared" si="8"/>
        <v>4.8192771084337352E-2</v>
      </c>
      <c r="G96" s="21">
        <f t="shared" si="9"/>
        <v>4.7058823529411764E-2</v>
      </c>
      <c r="H96" s="16">
        <f t="shared" si="14"/>
        <v>28476.302388165364</v>
      </c>
      <c r="I96" s="16">
        <f t="shared" si="12"/>
        <v>1340.0612888548408</v>
      </c>
      <c r="J96" s="16">
        <f t="shared" si="10"/>
        <v>27806.271743737943</v>
      </c>
      <c r="K96" s="16">
        <f t="shared" si="11"/>
        <v>129883.50860434528</v>
      </c>
      <c r="L96" s="23">
        <f t="shared" si="13"/>
        <v>4.5611086310954594</v>
      </c>
    </row>
    <row r="97" spans="1:12" x14ac:dyDescent="0.2">
      <c r="A97" s="19">
        <v>88</v>
      </c>
      <c r="B97" s="60">
        <v>4</v>
      </c>
      <c r="C97" s="11">
        <v>30</v>
      </c>
      <c r="D97" s="11">
        <v>30</v>
      </c>
      <c r="E97" s="20">
        <v>0.5</v>
      </c>
      <c r="F97" s="21">
        <f t="shared" si="8"/>
        <v>0.13333333333333333</v>
      </c>
      <c r="G97" s="21">
        <f t="shared" si="9"/>
        <v>0.125</v>
      </c>
      <c r="H97" s="16">
        <f t="shared" si="14"/>
        <v>27136.241099310522</v>
      </c>
      <c r="I97" s="16">
        <f t="shared" si="12"/>
        <v>3392.0301374138153</v>
      </c>
      <c r="J97" s="16">
        <f t="shared" si="10"/>
        <v>25440.226030603615</v>
      </c>
      <c r="K97" s="16">
        <f t="shared" si="11"/>
        <v>102077.23686060733</v>
      </c>
      <c r="L97" s="23">
        <f t="shared" si="13"/>
        <v>3.7616572054705437</v>
      </c>
    </row>
    <row r="98" spans="1:12" x14ac:dyDescent="0.2">
      <c r="A98" s="19">
        <v>89</v>
      </c>
      <c r="B98" s="60">
        <v>6</v>
      </c>
      <c r="C98" s="11">
        <v>27</v>
      </c>
      <c r="D98" s="11">
        <v>23</v>
      </c>
      <c r="E98" s="20">
        <v>0.5</v>
      </c>
      <c r="F98" s="21">
        <f t="shared" si="8"/>
        <v>0.24</v>
      </c>
      <c r="G98" s="21">
        <f t="shared" si="9"/>
        <v>0.21428571428571425</v>
      </c>
      <c r="H98" s="16">
        <f t="shared" si="14"/>
        <v>23744.210961896708</v>
      </c>
      <c r="I98" s="16">
        <f t="shared" si="12"/>
        <v>5088.0452061207225</v>
      </c>
      <c r="J98" s="16">
        <f t="shared" si="10"/>
        <v>21200.188358836349</v>
      </c>
      <c r="K98" s="16">
        <f>K99+J98</f>
        <v>76637.01083000371</v>
      </c>
      <c r="L98" s="23">
        <f t="shared" si="13"/>
        <v>3.227608234823478</v>
      </c>
    </row>
    <row r="99" spans="1:12" x14ac:dyDescent="0.2">
      <c r="A99" s="19">
        <v>90</v>
      </c>
      <c r="B99" s="60">
        <v>6</v>
      </c>
      <c r="C99" s="11">
        <v>31</v>
      </c>
      <c r="D99" s="11">
        <v>26</v>
      </c>
      <c r="E99" s="24">
        <v>0.5</v>
      </c>
      <c r="F99" s="25">
        <f t="shared" si="8"/>
        <v>0.21052631578947367</v>
      </c>
      <c r="G99" s="25">
        <f t="shared" si="9"/>
        <v>0.19047619047619049</v>
      </c>
      <c r="H99" s="26">
        <f t="shared" si="14"/>
        <v>18656.165755775986</v>
      </c>
      <c r="I99" s="26">
        <f t="shared" si="12"/>
        <v>3553.5553820525693</v>
      </c>
      <c r="J99" s="26">
        <f t="shared" si="10"/>
        <v>16879.388064749703</v>
      </c>
      <c r="K99" s="26">
        <f t="shared" ref="K99:K102" si="15">K100+J99</f>
        <v>55436.822471167368</v>
      </c>
      <c r="L99" s="27">
        <f t="shared" si="13"/>
        <v>2.9715013897753355</v>
      </c>
    </row>
    <row r="100" spans="1:12" x14ac:dyDescent="0.2">
      <c r="A100" s="19">
        <v>91</v>
      </c>
      <c r="B100" s="60">
        <v>4</v>
      </c>
      <c r="C100" s="11">
        <v>18</v>
      </c>
      <c r="D100" s="11">
        <v>24</v>
      </c>
      <c r="E100" s="24">
        <v>0.5</v>
      </c>
      <c r="F100" s="25">
        <f t="shared" si="8"/>
        <v>0.19047619047619047</v>
      </c>
      <c r="G100" s="25">
        <f t="shared" si="9"/>
        <v>0.17391304347826084</v>
      </c>
      <c r="H100" s="26">
        <f t="shared" si="14"/>
        <v>15102.610373723417</v>
      </c>
      <c r="I100" s="26">
        <f t="shared" si="12"/>
        <v>2626.540934560594</v>
      </c>
      <c r="J100" s="26">
        <f t="shared" si="10"/>
        <v>13789.339906443121</v>
      </c>
      <c r="K100" s="26">
        <f t="shared" si="15"/>
        <v>38557.434406417669</v>
      </c>
      <c r="L100" s="27">
        <f t="shared" si="13"/>
        <v>2.553031128546003</v>
      </c>
    </row>
    <row r="101" spans="1:12" x14ac:dyDescent="0.2">
      <c r="A101" s="19">
        <v>92</v>
      </c>
      <c r="B101" s="60">
        <v>5</v>
      </c>
      <c r="C101" s="11">
        <v>13</v>
      </c>
      <c r="D101" s="11">
        <v>9</v>
      </c>
      <c r="E101" s="24">
        <v>0.5</v>
      </c>
      <c r="F101" s="25">
        <f t="shared" si="8"/>
        <v>0.45454545454545453</v>
      </c>
      <c r="G101" s="25">
        <f t="shared" si="9"/>
        <v>0.37037037037037035</v>
      </c>
      <c r="H101" s="26">
        <f t="shared" si="14"/>
        <v>12476.069439162824</v>
      </c>
      <c r="I101" s="26">
        <f t="shared" si="12"/>
        <v>4620.7664589491942</v>
      </c>
      <c r="J101" s="26">
        <f t="shared" si="10"/>
        <v>10165.686209688227</v>
      </c>
      <c r="K101" s="26">
        <f t="shared" si="15"/>
        <v>24768.094499974544</v>
      </c>
      <c r="L101" s="27">
        <f t="shared" si="13"/>
        <v>1.9852482082398979</v>
      </c>
    </row>
    <row r="102" spans="1:12" x14ac:dyDescent="0.2">
      <c r="A102" s="19">
        <v>93</v>
      </c>
      <c r="B102" s="60">
        <v>1</v>
      </c>
      <c r="C102" s="11">
        <v>10</v>
      </c>
      <c r="D102" s="11">
        <v>8</v>
      </c>
      <c r="E102" s="24">
        <v>0.5</v>
      </c>
      <c r="F102" s="25">
        <f t="shared" si="8"/>
        <v>0.1111111111111111</v>
      </c>
      <c r="G102" s="25">
        <f t="shared" si="9"/>
        <v>0.10526315789473684</v>
      </c>
      <c r="H102" s="26">
        <f t="shared" si="14"/>
        <v>7855.3029802136298</v>
      </c>
      <c r="I102" s="26">
        <f t="shared" si="12"/>
        <v>826.87399791722419</v>
      </c>
      <c r="J102" s="26">
        <f t="shared" si="10"/>
        <v>7441.8659812550177</v>
      </c>
      <c r="K102" s="26">
        <f t="shared" si="15"/>
        <v>14602.408290286317</v>
      </c>
      <c r="L102" s="27">
        <f t="shared" si="13"/>
        <v>1.8589236248516026</v>
      </c>
    </row>
    <row r="103" spans="1:12" x14ac:dyDescent="0.2">
      <c r="A103" s="19">
        <v>94</v>
      </c>
      <c r="B103" s="60">
        <v>1</v>
      </c>
      <c r="C103" s="11">
        <v>3</v>
      </c>
      <c r="D103" s="11">
        <v>10</v>
      </c>
      <c r="E103" s="24">
        <v>0.5</v>
      </c>
      <c r="F103" s="25">
        <f t="shared" si="8"/>
        <v>0.15384615384615385</v>
      </c>
      <c r="G103" s="25">
        <f t="shared" si="9"/>
        <v>0.14285714285714288</v>
      </c>
      <c r="H103" s="26">
        <f t="shared" si="14"/>
        <v>7028.4289822964056</v>
      </c>
      <c r="I103" s="26">
        <f t="shared" si="12"/>
        <v>1004.061283185201</v>
      </c>
      <c r="J103" s="26">
        <f t="shared" si="10"/>
        <v>6526.3983407038049</v>
      </c>
      <c r="K103" s="26">
        <f>K104+J103</f>
        <v>7160.5423090312997</v>
      </c>
      <c r="L103" s="27">
        <f t="shared" si="13"/>
        <v>1.0187969924812028</v>
      </c>
    </row>
    <row r="104" spans="1:12" x14ac:dyDescent="0.2">
      <c r="A104" s="19" t="s">
        <v>21</v>
      </c>
      <c r="B104" s="60">
        <v>1</v>
      </c>
      <c r="C104" s="11">
        <v>9</v>
      </c>
      <c r="D104" s="11">
        <v>10</v>
      </c>
      <c r="E104" s="24"/>
      <c r="F104" s="25">
        <f t="shared" si="8"/>
        <v>0.10526315789473684</v>
      </c>
      <c r="G104" s="25">
        <v>1</v>
      </c>
      <c r="H104" s="26">
        <f t="shared" si="14"/>
        <v>6024.3676991112043</v>
      </c>
      <c r="I104" s="26">
        <f>H104*G104</f>
        <v>6024.3676991112043</v>
      </c>
      <c r="J104" s="26">
        <f>H104*F104</f>
        <v>634.14396832749514</v>
      </c>
      <c r="K104" s="26">
        <f>J104</f>
        <v>634.14396832749514</v>
      </c>
      <c r="L104" s="27">
        <f>K104/H104</f>
        <v>0.10526315789473684</v>
      </c>
    </row>
    <row r="105" spans="1:12" x14ac:dyDescent="0.2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2" customFormat="1" ht="11.25" x14ac:dyDescent="0.2">
      <c r="A107" s="33" t="s">
        <v>24</v>
      </c>
      <c r="B107" s="34"/>
      <c r="C107" s="34"/>
      <c r="D107" s="34"/>
      <c r="H107" s="34"/>
      <c r="I107" s="34"/>
      <c r="J107" s="34"/>
      <c r="K107" s="34"/>
      <c r="L107" s="31"/>
    </row>
    <row r="108" spans="1:12" s="32" customFormat="1" ht="11.25" x14ac:dyDescent="0.2">
      <c r="A108" s="35" t="s">
        <v>11</v>
      </c>
      <c r="B108" s="36"/>
      <c r="C108" s="36"/>
      <c r="D108" s="36"/>
      <c r="E108" s="37"/>
      <c r="F108" s="37"/>
      <c r="G108" s="37"/>
      <c r="H108" s="36"/>
      <c r="I108" s="36"/>
      <c r="J108" s="36"/>
      <c r="K108" s="36"/>
      <c r="L108" s="31"/>
    </row>
    <row r="109" spans="1:12" s="32" customFormat="1" ht="11.25" x14ac:dyDescent="0.2">
      <c r="A109" s="33" t="s">
        <v>22</v>
      </c>
      <c r="B109" s="36"/>
      <c r="C109" s="36"/>
      <c r="D109" s="36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ht="11.25" x14ac:dyDescent="0.2">
      <c r="A110" s="33" t="s">
        <v>12</v>
      </c>
      <c r="B110" s="36"/>
      <c r="C110" s="36"/>
      <c r="D110" s="36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ht="11.25" x14ac:dyDescent="0.2">
      <c r="A111" s="33" t="s">
        <v>13</v>
      </c>
      <c r="B111" s="36"/>
      <c r="C111" s="36"/>
      <c r="D111" s="36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ht="11.25" x14ac:dyDescent="0.2">
      <c r="A112" s="33" t="s">
        <v>14</v>
      </c>
      <c r="B112" s="36"/>
      <c r="C112" s="36"/>
      <c r="D112" s="36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ht="11.25" x14ac:dyDescent="0.2">
      <c r="A113" s="33" t="s">
        <v>15</v>
      </c>
      <c r="B113" s="36"/>
      <c r="C113" s="36"/>
      <c r="D113" s="36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ht="11.25" x14ac:dyDescent="0.2">
      <c r="A114" s="33" t="s">
        <v>16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1.25" x14ac:dyDescent="0.2">
      <c r="A115" s="33" t="s">
        <v>17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1.25" x14ac:dyDescent="0.2">
      <c r="A116" s="33" t="s">
        <v>23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1.25" x14ac:dyDescent="0.2">
      <c r="A117" s="33" t="s">
        <v>18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1.25" x14ac:dyDescent="0.2">
      <c r="A118" s="33" t="s">
        <v>19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1.25" x14ac:dyDescent="0.2">
      <c r="A119" s="30"/>
      <c r="B119" s="30"/>
      <c r="C119" s="30"/>
      <c r="D119" s="30"/>
      <c r="E119" s="31"/>
      <c r="F119" s="31"/>
      <c r="G119" s="31"/>
      <c r="H119" s="30"/>
      <c r="I119" s="30"/>
      <c r="J119" s="30"/>
      <c r="K119" s="30"/>
      <c r="L119" s="31"/>
    </row>
    <row r="120" spans="1:12" s="32" customFormat="1" ht="11.25" x14ac:dyDescent="0.2">
      <c r="A120" s="8" t="s">
        <v>53</v>
      </c>
      <c r="B120" s="34"/>
      <c r="C120" s="34"/>
      <c r="D120" s="34"/>
      <c r="H120" s="34"/>
      <c r="I120" s="34"/>
      <c r="J120" s="34"/>
      <c r="K120" s="34"/>
      <c r="L120" s="31"/>
    </row>
    <row r="121" spans="1:12" s="32" customFormat="1" ht="11.25" x14ac:dyDescent="0.2">
      <c r="A121" s="34"/>
      <c r="B121" s="34"/>
      <c r="C121" s="34"/>
      <c r="D121" s="34"/>
      <c r="H121" s="34"/>
      <c r="I121" s="34"/>
      <c r="J121" s="34"/>
      <c r="K121" s="34"/>
      <c r="L121" s="31"/>
    </row>
    <row r="122" spans="1:12" s="32" customFormat="1" ht="11.25" x14ac:dyDescent="0.2">
      <c r="A122" s="34"/>
      <c r="B122" s="34"/>
      <c r="C122" s="34"/>
      <c r="D122" s="34"/>
      <c r="H122" s="34"/>
      <c r="I122" s="34"/>
      <c r="J122" s="34"/>
      <c r="K122" s="34"/>
      <c r="L122" s="31"/>
    </row>
    <row r="123" spans="1:12" s="32" customFormat="1" ht="11.25" x14ac:dyDescent="0.2">
      <c r="A123" s="34"/>
      <c r="B123" s="34"/>
      <c r="C123" s="34"/>
      <c r="D123" s="34"/>
      <c r="H123" s="34"/>
      <c r="I123" s="34"/>
      <c r="J123" s="34"/>
      <c r="K123" s="34"/>
      <c r="L123" s="31"/>
    </row>
    <row r="124" spans="1:12" s="32" customFormat="1" ht="11.25" x14ac:dyDescent="0.2">
      <c r="A124" s="34"/>
      <c r="B124" s="34"/>
      <c r="C124" s="34"/>
      <c r="D124" s="34"/>
      <c r="H124" s="34"/>
      <c r="I124" s="34"/>
      <c r="J124" s="34"/>
      <c r="K124" s="34"/>
      <c r="L124" s="31"/>
    </row>
    <row r="125" spans="1:12" s="32" customFormat="1" ht="11.25" x14ac:dyDescent="0.2">
      <c r="A125" s="34"/>
      <c r="B125" s="34"/>
      <c r="C125" s="34"/>
      <c r="D125" s="34"/>
      <c r="H125" s="34"/>
      <c r="I125" s="34"/>
      <c r="J125" s="34"/>
      <c r="K125" s="34"/>
      <c r="L125" s="31"/>
    </row>
    <row r="126" spans="1:12" s="32" customFormat="1" ht="11.25" x14ac:dyDescent="0.2">
      <c r="A126" s="34"/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1.25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1.25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1.25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1.25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1.25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1.25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1.25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1.25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1.25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1.25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1.25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1.25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1.25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1.25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1.25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1.25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1.25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1.25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1.25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1.25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1.25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1.25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1.25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1.25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1.25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1.25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1.25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1.25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1.25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1.25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1.25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1.25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1.25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1.25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1.25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1.25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1.25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1.25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1.25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1.25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1.25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1.25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1.25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1.25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1.25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1.25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1.25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1.25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1.25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1.25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1.25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1.25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1.25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1.25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1.25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1.25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1.25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1.25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1.25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1.25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1.25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1.25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1.25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1.25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1.25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x14ac:dyDescent="0.2">
      <c r="L192" s="17"/>
    </row>
    <row r="193" spans="12:12" x14ac:dyDescent="0.2">
      <c r="L193" s="17"/>
    </row>
    <row r="194" spans="12:12" x14ac:dyDescent="0.2">
      <c r="L194" s="17"/>
    </row>
    <row r="195" spans="12:12" x14ac:dyDescent="0.2">
      <c r="L195" s="17"/>
    </row>
    <row r="196" spans="12:12" x14ac:dyDescent="0.2">
      <c r="L196" s="17"/>
    </row>
    <row r="197" spans="12:12" x14ac:dyDescent="0.2">
      <c r="L197" s="17"/>
    </row>
    <row r="198" spans="12:12" x14ac:dyDescent="0.2">
      <c r="L198" s="17"/>
    </row>
    <row r="199" spans="12:12" x14ac:dyDescent="0.2">
      <c r="L199" s="17"/>
    </row>
    <row r="200" spans="12:12" x14ac:dyDescent="0.2">
      <c r="L200" s="17"/>
    </row>
    <row r="201" spans="12:12" x14ac:dyDescent="0.2">
      <c r="L201" s="17"/>
    </row>
    <row r="202" spans="12:12" x14ac:dyDescent="0.2">
      <c r="L202" s="17"/>
    </row>
    <row r="203" spans="12:12" x14ac:dyDescent="0.2">
      <c r="L203" s="17"/>
    </row>
    <row r="204" spans="12:12" x14ac:dyDescent="0.2">
      <c r="L204" s="17"/>
    </row>
    <row r="205" spans="12:12" x14ac:dyDescent="0.2">
      <c r="L205" s="17"/>
    </row>
    <row r="206" spans="12:12" x14ac:dyDescent="0.2">
      <c r="L206" s="17"/>
    </row>
    <row r="207" spans="12:12" x14ac:dyDescent="0.2">
      <c r="L207" s="17"/>
    </row>
    <row r="208" spans="12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60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2" customFormat="1" ht="14.25" x14ac:dyDescent="0.2">
      <c r="A6" s="39" t="s">
        <v>0</v>
      </c>
      <c r="B6" s="40" t="s">
        <v>1</v>
      </c>
      <c r="C6" s="81" t="s">
        <v>2</v>
      </c>
      <c r="D6" s="81"/>
      <c r="E6" s="41" t="s">
        <v>3</v>
      </c>
      <c r="F6" s="41" t="s">
        <v>4</v>
      </c>
      <c r="G6" s="41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41" t="s">
        <v>10</v>
      </c>
    </row>
    <row r="7" spans="1:13" s="42" customFormat="1" x14ac:dyDescent="0.2">
      <c r="A7" s="43"/>
      <c r="B7" s="44"/>
      <c r="C7" s="45">
        <v>40544</v>
      </c>
      <c r="D7" s="46">
        <v>40909</v>
      </c>
      <c r="E7" s="47"/>
      <c r="F7" s="47"/>
      <c r="G7" s="47"/>
      <c r="H7" s="48"/>
      <c r="I7" s="48"/>
      <c r="J7" s="48"/>
      <c r="K7" s="48"/>
      <c r="L7" s="47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3</v>
      </c>
      <c r="C9" s="11">
        <v>1147</v>
      </c>
      <c r="D9" s="11">
        <v>1175</v>
      </c>
      <c r="E9" s="20">
        <v>0.5</v>
      </c>
      <c r="F9" s="21">
        <f t="shared" ref="F9:F40" si="0">B9/((C9+D9)/2)</f>
        <v>2.5839793281653748E-3</v>
      </c>
      <c r="G9" s="21">
        <f t="shared" ref="G9:G72" si="1">F9/((1+(1-E9)*F9))</f>
        <v>2.580645161290323E-3</v>
      </c>
      <c r="H9" s="16">
        <v>100000</v>
      </c>
      <c r="I9" s="16">
        <f>H9*G9</f>
        <v>258.06451612903231</v>
      </c>
      <c r="J9" s="16">
        <f t="shared" ref="J9:J72" si="2">H10+I9*E9</f>
        <v>99870.967741935485</v>
      </c>
      <c r="K9" s="16">
        <f t="shared" ref="K9:K72" si="3">K10+J9</f>
        <v>7914936.1814408908</v>
      </c>
      <c r="L9" s="22">
        <f>K9/H9</f>
        <v>79.149361814408906</v>
      </c>
    </row>
    <row r="10" spans="1:13" x14ac:dyDescent="0.2">
      <c r="A10" s="19">
        <v>1</v>
      </c>
      <c r="B10" s="11">
        <v>2</v>
      </c>
      <c r="C10" s="11">
        <v>1094</v>
      </c>
      <c r="D10" s="11">
        <v>1155</v>
      </c>
      <c r="E10" s="20">
        <v>0.5</v>
      </c>
      <c r="F10" s="21">
        <f t="shared" si="0"/>
        <v>1.7785682525566918E-3</v>
      </c>
      <c r="G10" s="21">
        <f t="shared" si="1"/>
        <v>1.7769880053309639E-3</v>
      </c>
      <c r="H10" s="16">
        <f>H9-I9</f>
        <v>99741.93548387097</v>
      </c>
      <c r="I10" s="16">
        <f t="shared" ref="I10:I73" si="4">H10*G10</f>
        <v>177.24022298333358</v>
      </c>
      <c r="J10" s="16">
        <f t="shared" si="2"/>
        <v>99653.315372379293</v>
      </c>
      <c r="K10" s="16">
        <f t="shared" si="3"/>
        <v>7815065.2136989553</v>
      </c>
      <c r="L10" s="23">
        <f t="shared" ref="L10:L73" si="5">K10/H10</f>
        <v>78.352853048081371</v>
      </c>
    </row>
    <row r="11" spans="1:13" ht="15" x14ac:dyDescent="0.25">
      <c r="A11" s="19">
        <v>2</v>
      </c>
      <c r="B11" s="1">
        <v>0</v>
      </c>
      <c r="C11" s="11">
        <v>1016</v>
      </c>
      <c r="D11" s="11">
        <v>1062</v>
      </c>
      <c r="E11" s="20">
        <v>0.5</v>
      </c>
      <c r="F11" s="21">
        <f t="shared" si="0"/>
        <v>0</v>
      </c>
      <c r="G11" s="21">
        <f t="shared" si="1"/>
        <v>0</v>
      </c>
      <c r="H11" s="16">
        <f t="shared" ref="H11:H74" si="6">H10-I10</f>
        <v>99564.695260887631</v>
      </c>
      <c r="I11" s="16">
        <f t="shared" si="4"/>
        <v>0</v>
      </c>
      <c r="J11" s="16">
        <f t="shared" si="2"/>
        <v>99564.695260887631</v>
      </c>
      <c r="K11" s="16">
        <f t="shared" si="3"/>
        <v>7715411.8983265758</v>
      </c>
      <c r="L11" s="23">
        <f t="shared" si="5"/>
        <v>77.491442906644934</v>
      </c>
    </row>
    <row r="12" spans="1:13" ht="15" x14ac:dyDescent="0.25">
      <c r="A12" s="19">
        <v>3</v>
      </c>
      <c r="B12" s="1">
        <v>0</v>
      </c>
      <c r="C12" s="11">
        <v>872</v>
      </c>
      <c r="D12" s="11">
        <v>1050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99564.695260887631</v>
      </c>
      <c r="I12" s="16">
        <f t="shared" si="4"/>
        <v>0</v>
      </c>
      <c r="J12" s="16">
        <f t="shared" si="2"/>
        <v>99564.695260887631</v>
      </c>
      <c r="K12" s="16">
        <f t="shared" si="3"/>
        <v>7615847.2030656878</v>
      </c>
      <c r="L12" s="23">
        <f t="shared" si="5"/>
        <v>76.491442906644934</v>
      </c>
    </row>
    <row r="13" spans="1:13" ht="15" x14ac:dyDescent="0.25">
      <c r="A13" s="19">
        <v>4</v>
      </c>
      <c r="B13" s="1">
        <v>0</v>
      </c>
      <c r="C13" s="11">
        <v>829</v>
      </c>
      <c r="D13" s="11">
        <v>872</v>
      </c>
      <c r="E13" s="20">
        <v>0.5</v>
      </c>
      <c r="F13" s="21">
        <f t="shared" si="0"/>
        <v>0</v>
      </c>
      <c r="G13" s="21">
        <f t="shared" si="1"/>
        <v>0</v>
      </c>
      <c r="H13" s="16">
        <f t="shared" si="6"/>
        <v>99564.695260887631</v>
      </c>
      <c r="I13" s="16">
        <f t="shared" si="4"/>
        <v>0</v>
      </c>
      <c r="J13" s="16">
        <f t="shared" si="2"/>
        <v>99564.695260887631</v>
      </c>
      <c r="K13" s="16">
        <f t="shared" si="3"/>
        <v>7516282.5078047998</v>
      </c>
      <c r="L13" s="23">
        <f t="shared" si="5"/>
        <v>75.491442906644934</v>
      </c>
    </row>
    <row r="14" spans="1:13" ht="15" x14ac:dyDescent="0.25">
      <c r="A14" s="19">
        <v>5</v>
      </c>
      <c r="B14" s="1">
        <v>0</v>
      </c>
      <c r="C14" s="11">
        <v>744</v>
      </c>
      <c r="D14" s="11">
        <v>841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99564.695260887631</v>
      </c>
      <c r="I14" s="16">
        <f t="shared" si="4"/>
        <v>0</v>
      </c>
      <c r="J14" s="16">
        <f t="shared" si="2"/>
        <v>99564.695260887631</v>
      </c>
      <c r="K14" s="16">
        <f t="shared" si="3"/>
        <v>7416717.8125439119</v>
      </c>
      <c r="L14" s="23">
        <f t="shared" si="5"/>
        <v>74.491442906644934</v>
      </c>
    </row>
    <row r="15" spans="1:13" x14ac:dyDescent="0.2">
      <c r="A15" s="19">
        <v>6</v>
      </c>
      <c r="B15" s="11">
        <v>1</v>
      </c>
      <c r="C15" s="11">
        <v>794</v>
      </c>
      <c r="D15" s="11">
        <v>739</v>
      </c>
      <c r="E15" s="20">
        <v>0.5</v>
      </c>
      <c r="F15" s="21">
        <f t="shared" si="0"/>
        <v>1.3046314416177429E-3</v>
      </c>
      <c r="G15" s="21">
        <f t="shared" si="1"/>
        <v>1.3037809647979139E-3</v>
      </c>
      <c r="H15" s="16">
        <f t="shared" si="6"/>
        <v>99564.695260887631</v>
      </c>
      <c r="I15" s="16">
        <f t="shared" si="4"/>
        <v>129.81055444705035</v>
      </c>
      <c r="J15" s="16">
        <f t="shared" si="2"/>
        <v>99499.789983664115</v>
      </c>
      <c r="K15" s="16">
        <f t="shared" si="3"/>
        <v>7317153.1172830239</v>
      </c>
      <c r="L15" s="23">
        <f t="shared" si="5"/>
        <v>73.49144290664492</v>
      </c>
    </row>
    <row r="16" spans="1:13" ht="15" x14ac:dyDescent="0.25">
      <c r="A16" s="19">
        <v>7</v>
      </c>
      <c r="B16" s="1">
        <v>0</v>
      </c>
      <c r="C16" s="11">
        <v>756</v>
      </c>
      <c r="D16" s="11">
        <v>797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99434.884706440585</v>
      </c>
      <c r="I16" s="16">
        <f t="shared" si="4"/>
        <v>0</v>
      </c>
      <c r="J16" s="16">
        <f t="shared" si="2"/>
        <v>99434.884706440585</v>
      </c>
      <c r="K16" s="16">
        <f t="shared" si="3"/>
        <v>7217653.3272993602</v>
      </c>
      <c r="L16" s="23">
        <f t="shared" si="5"/>
        <v>72.586731996601387</v>
      </c>
    </row>
    <row r="17" spans="1:12" x14ac:dyDescent="0.2">
      <c r="A17" s="19">
        <v>8</v>
      </c>
      <c r="B17" s="11">
        <v>1</v>
      </c>
      <c r="C17" s="11">
        <v>643</v>
      </c>
      <c r="D17" s="11">
        <v>752</v>
      </c>
      <c r="E17" s="20">
        <v>0.5</v>
      </c>
      <c r="F17" s="21">
        <f t="shared" si="0"/>
        <v>1.4336917562724014E-3</v>
      </c>
      <c r="G17" s="21">
        <f t="shared" si="1"/>
        <v>1.4326647564469916E-3</v>
      </c>
      <c r="H17" s="16">
        <f t="shared" si="6"/>
        <v>99434.884706440585</v>
      </c>
      <c r="I17" s="16">
        <f t="shared" si="4"/>
        <v>142.45685488028738</v>
      </c>
      <c r="J17" s="16">
        <f t="shared" si="2"/>
        <v>99363.656279000439</v>
      </c>
      <c r="K17" s="16">
        <f t="shared" si="3"/>
        <v>7118218.4425929198</v>
      </c>
      <c r="L17" s="23">
        <f t="shared" si="5"/>
        <v>71.586731996601387</v>
      </c>
    </row>
    <row r="18" spans="1:12" ht="15" x14ac:dyDescent="0.25">
      <c r="A18" s="19">
        <v>9</v>
      </c>
      <c r="B18" s="1">
        <v>0</v>
      </c>
      <c r="C18" s="11">
        <v>641</v>
      </c>
      <c r="D18" s="11">
        <v>640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99292.427851560293</v>
      </c>
      <c r="I18" s="16">
        <f t="shared" si="4"/>
        <v>0</v>
      </c>
      <c r="J18" s="16">
        <f t="shared" si="2"/>
        <v>99292.427851560293</v>
      </c>
      <c r="K18" s="16">
        <f t="shared" si="3"/>
        <v>7018854.7863139194</v>
      </c>
      <c r="L18" s="23">
        <f t="shared" si="5"/>
        <v>70.688721569049889</v>
      </c>
    </row>
    <row r="19" spans="1:12" ht="15" x14ac:dyDescent="0.25">
      <c r="A19" s="19">
        <v>10</v>
      </c>
      <c r="B19" s="1">
        <v>0</v>
      </c>
      <c r="C19" s="11">
        <v>661</v>
      </c>
      <c r="D19" s="11">
        <v>629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99292.427851560293</v>
      </c>
      <c r="I19" s="16">
        <f t="shared" si="4"/>
        <v>0</v>
      </c>
      <c r="J19" s="16">
        <f t="shared" si="2"/>
        <v>99292.427851560293</v>
      </c>
      <c r="K19" s="16">
        <f t="shared" si="3"/>
        <v>6919562.3584623588</v>
      </c>
      <c r="L19" s="23">
        <f t="shared" si="5"/>
        <v>69.688721569049875</v>
      </c>
    </row>
    <row r="20" spans="1:12" ht="15" x14ac:dyDescent="0.25">
      <c r="A20" s="19">
        <v>11</v>
      </c>
      <c r="B20" s="1">
        <v>0</v>
      </c>
      <c r="C20" s="11">
        <v>581</v>
      </c>
      <c r="D20" s="11">
        <v>654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99292.427851560293</v>
      </c>
      <c r="I20" s="16">
        <f t="shared" si="4"/>
        <v>0</v>
      </c>
      <c r="J20" s="16">
        <f t="shared" si="2"/>
        <v>99292.427851560293</v>
      </c>
      <c r="K20" s="16">
        <f t="shared" si="3"/>
        <v>6820269.9306107983</v>
      </c>
      <c r="L20" s="23">
        <f t="shared" si="5"/>
        <v>68.688721569049875</v>
      </c>
    </row>
    <row r="21" spans="1:12" ht="15" x14ac:dyDescent="0.25">
      <c r="A21" s="19">
        <v>12</v>
      </c>
      <c r="B21" s="1">
        <v>0</v>
      </c>
      <c r="C21" s="11">
        <v>579</v>
      </c>
      <c r="D21" s="11">
        <v>570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99292.427851560293</v>
      </c>
      <c r="I21" s="16">
        <f t="shared" si="4"/>
        <v>0</v>
      </c>
      <c r="J21" s="16">
        <f t="shared" si="2"/>
        <v>99292.427851560293</v>
      </c>
      <c r="K21" s="16">
        <f t="shared" si="3"/>
        <v>6720977.5027592378</v>
      </c>
      <c r="L21" s="23">
        <f t="shared" si="5"/>
        <v>67.688721569049875</v>
      </c>
    </row>
    <row r="22" spans="1:12" ht="15" x14ac:dyDescent="0.25">
      <c r="A22" s="19">
        <v>13</v>
      </c>
      <c r="B22" s="1">
        <v>0</v>
      </c>
      <c r="C22" s="11">
        <v>540</v>
      </c>
      <c r="D22" s="11">
        <v>573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99292.427851560293</v>
      </c>
      <c r="I22" s="16">
        <f t="shared" si="4"/>
        <v>0</v>
      </c>
      <c r="J22" s="16">
        <f t="shared" si="2"/>
        <v>99292.427851560293</v>
      </c>
      <c r="K22" s="16">
        <f t="shared" si="3"/>
        <v>6621685.0749076772</v>
      </c>
      <c r="L22" s="23">
        <f t="shared" si="5"/>
        <v>66.688721569049875</v>
      </c>
    </row>
    <row r="23" spans="1:12" ht="15" x14ac:dyDescent="0.25">
      <c r="A23" s="19">
        <v>14</v>
      </c>
      <c r="B23" s="1">
        <v>0</v>
      </c>
      <c r="C23" s="11">
        <v>517</v>
      </c>
      <c r="D23" s="11">
        <v>542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99292.427851560293</v>
      </c>
      <c r="I23" s="16">
        <f t="shared" si="4"/>
        <v>0</v>
      </c>
      <c r="J23" s="16">
        <f t="shared" si="2"/>
        <v>99292.427851560293</v>
      </c>
      <c r="K23" s="16">
        <f t="shared" si="3"/>
        <v>6522392.6470561167</v>
      </c>
      <c r="L23" s="23">
        <f t="shared" si="5"/>
        <v>65.688721569049875</v>
      </c>
    </row>
    <row r="24" spans="1:12" ht="15" x14ac:dyDescent="0.25">
      <c r="A24" s="19">
        <v>15</v>
      </c>
      <c r="B24" s="1">
        <v>0</v>
      </c>
      <c r="C24" s="11">
        <v>574</v>
      </c>
      <c r="D24" s="11">
        <v>517</v>
      </c>
      <c r="E24" s="20">
        <v>0.5</v>
      </c>
      <c r="F24" s="21">
        <f t="shared" si="0"/>
        <v>0</v>
      </c>
      <c r="G24" s="21">
        <f t="shared" si="1"/>
        <v>0</v>
      </c>
      <c r="H24" s="16">
        <f t="shared" si="6"/>
        <v>99292.427851560293</v>
      </c>
      <c r="I24" s="16">
        <f t="shared" si="4"/>
        <v>0</v>
      </c>
      <c r="J24" s="16">
        <f t="shared" si="2"/>
        <v>99292.427851560293</v>
      </c>
      <c r="K24" s="16">
        <f t="shared" si="3"/>
        <v>6423100.2192045562</v>
      </c>
      <c r="L24" s="23">
        <f t="shared" si="5"/>
        <v>64.688721569049875</v>
      </c>
    </row>
    <row r="25" spans="1:12" ht="15" x14ac:dyDescent="0.25">
      <c r="A25" s="19">
        <v>16</v>
      </c>
      <c r="B25" s="1">
        <v>0</v>
      </c>
      <c r="C25" s="11">
        <v>561</v>
      </c>
      <c r="D25" s="11">
        <v>578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99292.427851560293</v>
      </c>
      <c r="I25" s="16">
        <f t="shared" si="4"/>
        <v>0</v>
      </c>
      <c r="J25" s="16">
        <f t="shared" si="2"/>
        <v>99292.427851560293</v>
      </c>
      <c r="K25" s="16">
        <f t="shared" si="3"/>
        <v>6323807.7913529957</v>
      </c>
      <c r="L25" s="23">
        <f t="shared" si="5"/>
        <v>63.688721569049868</v>
      </c>
    </row>
    <row r="26" spans="1:12" ht="15" x14ac:dyDescent="0.25">
      <c r="A26" s="19">
        <v>17</v>
      </c>
      <c r="B26" s="1">
        <v>0</v>
      </c>
      <c r="C26" s="11">
        <v>558</v>
      </c>
      <c r="D26" s="11">
        <v>565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99292.427851560293</v>
      </c>
      <c r="I26" s="16">
        <f t="shared" si="4"/>
        <v>0</v>
      </c>
      <c r="J26" s="16">
        <f t="shared" si="2"/>
        <v>99292.427851560293</v>
      </c>
      <c r="K26" s="16">
        <f t="shared" si="3"/>
        <v>6224515.3635014351</v>
      </c>
      <c r="L26" s="23">
        <f t="shared" si="5"/>
        <v>62.688721569049861</v>
      </c>
    </row>
    <row r="27" spans="1:12" ht="15" x14ac:dyDescent="0.25">
      <c r="A27" s="19">
        <v>18</v>
      </c>
      <c r="B27" s="1">
        <v>0</v>
      </c>
      <c r="C27" s="11">
        <v>612</v>
      </c>
      <c r="D27" s="11">
        <v>560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99292.427851560293</v>
      </c>
      <c r="I27" s="16">
        <f t="shared" si="4"/>
        <v>0</v>
      </c>
      <c r="J27" s="16">
        <f t="shared" si="2"/>
        <v>99292.427851560293</v>
      </c>
      <c r="K27" s="16">
        <f t="shared" si="3"/>
        <v>6125222.9356498746</v>
      </c>
      <c r="L27" s="23">
        <f t="shared" si="5"/>
        <v>61.688721569049861</v>
      </c>
    </row>
    <row r="28" spans="1:12" ht="15" x14ac:dyDescent="0.25">
      <c r="A28" s="19">
        <v>19</v>
      </c>
      <c r="B28" s="1">
        <v>0</v>
      </c>
      <c r="C28" s="11">
        <v>630</v>
      </c>
      <c r="D28" s="11">
        <v>597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99292.427851560293</v>
      </c>
      <c r="I28" s="16">
        <f t="shared" si="4"/>
        <v>0</v>
      </c>
      <c r="J28" s="16">
        <f t="shared" si="2"/>
        <v>99292.427851560293</v>
      </c>
      <c r="K28" s="16">
        <f t="shared" si="3"/>
        <v>6025930.5077983141</v>
      </c>
      <c r="L28" s="23">
        <f t="shared" si="5"/>
        <v>60.688721569049861</v>
      </c>
    </row>
    <row r="29" spans="1:12" ht="15" x14ac:dyDescent="0.25">
      <c r="A29" s="19">
        <v>20</v>
      </c>
      <c r="B29" s="1">
        <v>0</v>
      </c>
      <c r="C29" s="11">
        <v>679</v>
      </c>
      <c r="D29" s="11">
        <v>614</v>
      </c>
      <c r="E29" s="20">
        <v>0.5</v>
      </c>
      <c r="F29" s="21">
        <f t="shared" si="0"/>
        <v>0</v>
      </c>
      <c r="G29" s="21">
        <f t="shared" si="1"/>
        <v>0</v>
      </c>
      <c r="H29" s="16">
        <f t="shared" si="6"/>
        <v>99292.427851560293</v>
      </c>
      <c r="I29" s="16">
        <f t="shared" si="4"/>
        <v>0</v>
      </c>
      <c r="J29" s="16">
        <f t="shared" si="2"/>
        <v>99292.427851560293</v>
      </c>
      <c r="K29" s="16">
        <f t="shared" si="3"/>
        <v>5926638.0799467536</v>
      </c>
      <c r="L29" s="23">
        <f t="shared" si="5"/>
        <v>59.688721569049854</v>
      </c>
    </row>
    <row r="30" spans="1:12" ht="15" x14ac:dyDescent="0.25">
      <c r="A30" s="19">
        <v>21</v>
      </c>
      <c r="B30" s="1">
        <v>0</v>
      </c>
      <c r="C30" s="11">
        <v>691</v>
      </c>
      <c r="D30" s="11">
        <v>677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99292.427851560293</v>
      </c>
      <c r="I30" s="16">
        <f t="shared" si="4"/>
        <v>0</v>
      </c>
      <c r="J30" s="16">
        <f t="shared" si="2"/>
        <v>99292.427851560293</v>
      </c>
      <c r="K30" s="16">
        <f t="shared" si="3"/>
        <v>5827345.652095193</v>
      </c>
      <c r="L30" s="23">
        <f t="shared" si="5"/>
        <v>58.688721569049854</v>
      </c>
    </row>
    <row r="31" spans="1:12" x14ac:dyDescent="0.2">
      <c r="A31" s="19">
        <v>22</v>
      </c>
      <c r="B31" s="11">
        <v>1</v>
      </c>
      <c r="C31" s="11">
        <v>708</v>
      </c>
      <c r="D31" s="11">
        <v>693</v>
      </c>
      <c r="E31" s="20">
        <v>0.5</v>
      </c>
      <c r="F31" s="21">
        <f t="shared" si="0"/>
        <v>1.4275517487508922E-3</v>
      </c>
      <c r="G31" s="21">
        <f t="shared" si="1"/>
        <v>1.4265335235378032E-3</v>
      </c>
      <c r="H31" s="16">
        <f t="shared" si="6"/>
        <v>99292.427851560293</v>
      </c>
      <c r="I31" s="16">
        <f t="shared" si="4"/>
        <v>141.64397696370941</v>
      </c>
      <c r="J31" s="16">
        <f t="shared" si="2"/>
        <v>99221.605863078439</v>
      </c>
      <c r="K31" s="16">
        <f t="shared" si="3"/>
        <v>5728053.2242436325</v>
      </c>
      <c r="L31" s="23">
        <f t="shared" si="5"/>
        <v>57.688721569049854</v>
      </c>
    </row>
    <row r="32" spans="1:12" ht="15" x14ac:dyDescent="0.25">
      <c r="A32" s="19">
        <v>23</v>
      </c>
      <c r="B32" s="1">
        <v>0</v>
      </c>
      <c r="C32" s="11">
        <v>828</v>
      </c>
      <c r="D32" s="11">
        <v>716</v>
      </c>
      <c r="E32" s="20">
        <v>0.5</v>
      </c>
      <c r="F32" s="21">
        <f t="shared" si="0"/>
        <v>0</v>
      </c>
      <c r="G32" s="21">
        <f t="shared" si="1"/>
        <v>0</v>
      </c>
      <c r="H32" s="16">
        <f t="shared" si="6"/>
        <v>99150.783874596586</v>
      </c>
      <c r="I32" s="16">
        <f t="shared" si="4"/>
        <v>0</v>
      </c>
      <c r="J32" s="16">
        <f t="shared" si="2"/>
        <v>99150.783874596586</v>
      </c>
      <c r="K32" s="16">
        <f t="shared" si="3"/>
        <v>5628831.618380554</v>
      </c>
      <c r="L32" s="23">
        <f t="shared" si="5"/>
        <v>56.770419742719923</v>
      </c>
    </row>
    <row r="33" spans="1:12" ht="15" x14ac:dyDescent="0.25">
      <c r="A33" s="19">
        <v>24</v>
      </c>
      <c r="B33" s="1">
        <v>0</v>
      </c>
      <c r="C33" s="11">
        <v>819</v>
      </c>
      <c r="D33" s="11">
        <v>847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99150.783874596586</v>
      </c>
      <c r="I33" s="16">
        <f t="shared" si="4"/>
        <v>0</v>
      </c>
      <c r="J33" s="16">
        <f t="shared" si="2"/>
        <v>99150.783874596586</v>
      </c>
      <c r="K33" s="16">
        <f t="shared" si="3"/>
        <v>5529680.8345059576</v>
      </c>
      <c r="L33" s="23">
        <f t="shared" si="5"/>
        <v>55.770419742719923</v>
      </c>
    </row>
    <row r="34" spans="1:12" x14ac:dyDescent="0.2">
      <c r="A34" s="19">
        <v>25</v>
      </c>
      <c r="B34" s="11">
        <v>1</v>
      </c>
      <c r="C34" s="11">
        <v>984</v>
      </c>
      <c r="D34" s="11">
        <v>811</v>
      </c>
      <c r="E34" s="20">
        <v>0.5</v>
      </c>
      <c r="F34" s="21">
        <f t="shared" si="0"/>
        <v>1.1142061281337048E-3</v>
      </c>
      <c r="G34" s="21">
        <f t="shared" si="1"/>
        <v>1.1135857461024501E-3</v>
      </c>
      <c r="H34" s="16">
        <f t="shared" si="6"/>
        <v>99150.783874596586</v>
      </c>
      <c r="I34" s="16">
        <f t="shared" si="4"/>
        <v>110.41289963763542</v>
      </c>
      <c r="J34" s="16">
        <f t="shared" si="2"/>
        <v>99095.577424777759</v>
      </c>
      <c r="K34" s="16">
        <f t="shared" si="3"/>
        <v>5430530.0506313611</v>
      </c>
      <c r="L34" s="23">
        <f t="shared" si="5"/>
        <v>54.770419742719923</v>
      </c>
    </row>
    <row r="35" spans="1:12" ht="15" x14ac:dyDescent="0.25">
      <c r="A35" s="19">
        <v>26</v>
      </c>
      <c r="B35" s="1">
        <v>0</v>
      </c>
      <c r="C35" s="11">
        <v>1090</v>
      </c>
      <c r="D35" s="11">
        <v>979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99040.370974958947</v>
      </c>
      <c r="I35" s="16">
        <f t="shared" si="4"/>
        <v>0</v>
      </c>
      <c r="J35" s="16">
        <f t="shared" si="2"/>
        <v>99040.370974958947</v>
      </c>
      <c r="K35" s="16">
        <f t="shared" si="3"/>
        <v>5331434.4732065834</v>
      </c>
      <c r="L35" s="23">
        <f t="shared" si="5"/>
        <v>53.830921882901329</v>
      </c>
    </row>
    <row r="36" spans="1:12" ht="15" x14ac:dyDescent="0.25">
      <c r="A36" s="19">
        <v>27</v>
      </c>
      <c r="B36" s="1">
        <v>0</v>
      </c>
      <c r="C36" s="11">
        <v>1092</v>
      </c>
      <c r="D36" s="11">
        <v>1092</v>
      </c>
      <c r="E36" s="20">
        <v>0.5</v>
      </c>
      <c r="F36" s="21">
        <f t="shared" si="0"/>
        <v>0</v>
      </c>
      <c r="G36" s="21">
        <f t="shared" si="1"/>
        <v>0</v>
      </c>
      <c r="H36" s="16">
        <f t="shared" si="6"/>
        <v>99040.370974958947</v>
      </c>
      <c r="I36" s="16">
        <f t="shared" si="4"/>
        <v>0</v>
      </c>
      <c r="J36" s="16">
        <f t="shared" si="2"/>
        <v>99040.370974958947</v>
      </c>
      <c r="K36" s="16">
        <f t="shared" si="3"/>
        <v>5232394.1022316245</v>
      </c>
      <c r="L36" s="23">
        <f t="shared" si="5"/>
        <v>52.830921882901329</v>
      </c>
    </row>
    <row r="37" spans="1:12" ht="15" x14ac:dyDescent="0.25">
      <c r="A37" s="19">
        <v>28</v>
      </c>
      <c r="B37" s="1">
        <v>0</v>
      </c>
      <c r="C37" s="11">
        <v>1300</v>
      </c>
      <c r="D37" s="11">
        <v>1109</v>
      </c>
      <c r="E37" s="20">
        <v>0.5</v>
      </c>
      <c r="F37" s="21">
        <f t="shared" si="0"/>
        <v>0</v>
      </c>
      <c r="G37" s="21">
        <f t="shared" si="1"/>
        <v>0</v>
      </c>
      <c r="H37" s="16">
        <f t="shared" si="6"/>
        <v>99040.370974958947</v>
      </c>
      <c r="I37" s="16">
        <f t="shared" si="4"/>
        <v>0</v>
      </c>
      <c r="J37" s="16">
        <f t="shared" si="2"/>
        <v>99040.370974958947</v>
      </c>
      <c r="K37" s="16">
        <f t="shared" si="3"/>
        <v>5133353.7312566657</v>
      </c>
      <c r="L37" s="23">
        <f t="shared" si="5"/>
        <v>51.830921882901329</v>
      </c>
    </row>
    <row r="38" spans="1:12" ht="15" x14ac:dyDescent="0.25">
      <c r="A38" s="19">
        <v>29</v>
      </c>
      <c r="B38" s="1">
        <v>0</v>
      </c>
      <c r="C38" s="11">
        <v>1429</v>
      </c>
      <c r="D38" s="11">
        <v>1292</v>
      </c>
      <c r="E38" s="20">
        <v>0.5</v>
      </c>
      <c r="F38" s="21">
        <f t="shared" si="0"/>
        <v>0</v>
      </c>
      <c r="G38" s="21">
        <f t="shared" si="1"/>
        <v>0</v>
      </c>
      <c r="H38" s="16">
        <f t="shared" si="6"/>
        <v>99040.370974958947</v>
      </c>
      <c r="I38" s="16">
        <f t="shared" si="4"/>
        <v>0</v>
      </c>
      <c r="J38" s="16">
        <f t="shared" si="2"/>
        <v>99040.370974958947</v>
      </c>
      <c r="K38" s="16">
        <f t="shared" si="3"/>
        <v>5034313.3602817068</v>
      </c>
      <c r="L38" s="23">
        <f t="shared" si="5"/>
        <v>50.830921882901336</v>
      </c>
    </row>
    <row r="39" spans="1:12" x14ac:dyDescent="0.2">
      <c r="A39" s="19">
        <v>30</v>
      </c>
      <c r="B39" s="11">
        <v>1</v>
      </c>
      <c r="C39" s="11">
        <v>1685</v>
      </c>
      <c r="D39" s="11">
        <v>1451</v>
      </c>
      <c r="E39" s="20">
        <v>0.5</v>
      </c>
      <c r="F39" s="21">
        <f t="shared" si="0"/>
        <v>6.3775510204081628E-4</v>
      </c>
      <c r="G39" s="21">
        <f t="shared" si="1"/>
        <v>6.3755180108383803E-4</v>
      </c>
      <c r="H39" s="16">
        <f t="shared" si="6"/>
        <v>99040.370974958947</v>
      </c>
      <c r="I39" s="16">
        <f t="shared" si="4"/>
        <v>63.143366895096548</v>
      </c>
      <c r="J39" s="16">
        <f t="shared" si="2"/>
        <v>99008.799291511401</v>
      </c>
      <c r="K39" s="16">
        <f t="shared" si="3"/>
        <v>4935272.9893067479</v>
      </c>
      <c r="L39" s="23">
        <f t="shared" si="5"/>
        <v>49.830921882901336</v>
      </c>
    </row>
    <row r="40" spans="1:12" ht="15" x14ac:dyDescent="0.25">
      <c r="A40" s="19">
        <v>31</v>
      </c>
      <c r="B40" s="1">
        <v>0</v>
      </c>
      <c r="C40" s="11">
        <v>1689</v>
      </c>
      <c r="D40" s="11">
        <v>1670</v>
      </c>
      <c r="E40" s="20">
        <v>0.5</v>
      </c>
      <c r="F40" s="21">
        <f t="shared" si="0"/>
        <v>0</v>
      </c>
      <c r="G40" s="21">
        <f t="shared" si="1"/>
        <v>0</v>
      </c>
      <c r="H40" s="16">
        <f t="shared" si="6"/>
        <v>98977.227608063855</v>
      </c>
      <c r="I40" s="16">
        <f t="shared" si="4"/>
        <v>0</v>
      </c>
      <c r="J40" s="16">
        <f t="shared" si="2"/>
        <v>98977.227608063855</v>
      </c>
      <c r="K40" s="16">
        <f t="shared" si="3"/>
        <v>4836264.1900152368</v>
      </c>
      <c r="L40" s="23">
        <f t="shared" si="5"/>
        <v>48.862392965442261</v>
      </c>
    </row>
    <row r="41" spans="1:12" ht="15" x14ac:dyDescent="0.25">
      <c r="A41" s="19">
        <v>32</v>
      </c>
      <c r="B41" s="1">
        <v>0</v>
      </c>
      <c r="C41" s="11">
        <v>1882</v>
      </c>
      <c r="D41" s="11">
        <v>1720</v>
      </c>
      <c r="E41" s="20">
        <v>0.5</v>
      </c>
      <c r="F41" s="21">
        <f t="shared" ref="F41:F72" si="7">B41/((C41+D41)/2)</f>
        <v>0</v>
      </c>
      <c r="G41" s="21">
        <f t="shared" si="1"/>
        <v>0</v>
      </c>
      <c r="H41" s="16">
        <f t="shared" si="6"/>
        <v>98977.227608063855</v>
      </c>
      <c r="I41" s="16">
        <f t="shared" si="4"/>
        <v>0</v>
      </c>
      <c r="J41" s="16">
        <f t="shared" si="2"/>
        <v>98977.227608063855</v>
      </c>
      <c r="K41" s="16">
        <f t="shared" si="3"/>
        <v>4737286.9624071727</v>
      </c>
      <c r="L41" s="23">
        <f t="shared" si="5"/>
        <v>47.862392965442261</v>
      </c>
    </row>
    <row r="42" spans="1:12" ht="15" x14ac:dyDescent="0.25">
      <c r="A42" s="19">
        <v>33</v>
      </c>
      <c r="B42" s="1">
        <v>0</v>
      </c>
      <c r="C42" s="11">
        <v>1828</v>
      </c>
      <c r="D42" s="11">
        <v>1893</v>
      </c>
      <c r="E42" s="20">
        <v>0.5</v>
      </c>
      <c r="F42" s="21">
        <f t="shared" si="7"/>
        <v>0</v>
      </c>
      <c r="G42" s="21">
        <f t="shared" si="1"/>
        <v>0</v>
      </c>
      <c r="H42" s="16">
        <f t="shared" si="6"/>
        <v>98977.227608063855</v>
      </c>
      <c r="I42" s="16">
        <f t="shared" si="4"/>
        <v>0</v>
      </c>
      <c r="J42" s="16">
        <f t="shared" si="2"/>
        <v>98977.227608063855</v>
      </c>
      <c r="K42" s="16">
        <f t="shared" si="3"/>
        <v>4638309.7347991085</v>
      </c>
      <c r="L42" s="23">
        <f t="shared" si="5"/>
        <v>46.862392965442254</v>
      </c>
    </row>
    <row r="43" spans="1:12" x14ac:dyDescent="0.2">
      <c r="A43" s="19">
        <v>34</v>
      </c>
      <c r="B43" s="11">
        <v>1</v>
      </c>
      <c r="C43" s="11">
        <v>1895</v>
      </c>
      <c r="D43" s="11">
        <v>1810</v>
      </c>
      <c r="E43" s="20">
        <v>0.5</v>
      </c>
      <c r="F43" s="21">
        <f t="shared" si="7"/>
        <v>5.3981106612685558E-4</v>
      </c>
      <c r="G43" s="21">
        <f t="shared" si="1"/>
        <v>5.3966540744738252E-4</v>
      </c>
      <c r="H43" s="16">
        <f t="shared" si="6"/>
        <v>98977.227608063855</v>
      </c>
      <c r="I43" s="16">
        <f t="shared" si="4"/>
        <v>53.414585865118099</v>
      </c>
      <c r="J43" s="16">
        <f t="shared" si="2"/>
        <v>98950.520315131304</v>
      </c>
      <c r="K43" s="16">
        <f t="shared" si="3"/>
        <v>4539332.5071910443</v>
      </c>
      <c r="L43" s="23">
        <f t="shared" si="5"/>
        <v>45.862392965442254</v>
      </c>
    </row>
    <row r="44" spans="1:12" x14ac:dyDescent="0.2">
      <c r="A44" s="19">
        <v>35</v>
      </c>
      <c r="B44" s="11">
        <v>2</v>
      </c>
      <c r="C44" s="11">
        <v>1722</v>
      </c>
      <c r="D44" s="11">
        <v>1880</v>
      </c>
      <c r="E44" s="20">
        <v>0.5</v>
      </c>
      <c r="F44" s="21">
        <f t="shared" si="7"/>
        <v>1.1104941699056081E-3</v>
      </c>
      <c r="G44" s="21">
        <f t="shared" si="1"/>
        <v>1.1098779134295228E-3</v>
      </c>
      <c r="H44" s="16">
        <f t="shared" si="6"/>
        <v>98923.813022198738</v>
      </c>
      <c r="I44" s="16">
        <f t="shared" si="4"/>
        <v>109.79335518557019</v>
      </c>
      <c r="J44" s="16">
        <f t="shared" si="2"/>
        <v>98868.916344605954</v>
      </c>
      <c r="K44" s="16">
        <f t="shared" si="3"/>
        <v>4440381.9868759131</v>
      </c>
      <c r="L44" s="23">
        <f t="shared" si="5"/>
        <v>44.886886698144977</v>
      </c>
    </row>
    <row r="45" spans="1:12" x14ac:dyDescent="0.2">
      <c r="A45" s="19">
        <v>36</v>
      </c>
      <c r="B45" s="11">
        <v>1</v>
      </c>
      <c r="C45" s="11">
        <v>1506</v>
      </c>
      <c r="D45" s="11">
        <v>1734</v>
      </c>
      <c r="E45" s="20">
        <v>0.5</v>
      </c>
      <c r="F45" s="21">
        <f t="shared" si="7"/>
        <v>6.1728395061728394E-4</v>
      </c>
      <c r="G45" s="21">
        <f t="shared" si="1"/>
        <v>6.1709348966368404E-4</v>
      </c>
      <c r="H45" s="16">
        <f t="shared" si="6"/>
        <v>98814.01966701317</v>
      </c>
      <c r="I45" s="16">
        <f t="shared" si="4"/>
        <v>60.977488224013065</v>
      </c>
      <c r="J45" s="16">
        <f t="shared" si="2"/>
        <v>98783.530922901162</v>
      </c>
      <c r="K45" s="16">
        <f t="shared" si="3"/>
        <v>4341513.0705313068</v>
      </c>
      <c r="L45" s="23">
        <f t="shared" si="5"/>
        <v>43.936205461142912</v>
      </c>
    </row>
    <row r="46" spans="1:12" ht="15" x14ac:dyDescent="0.25">
      <c r="A46" s="19">
        <v>37</v>
      </c>
      <c r="B46" s="1">
        <v>0</v>
      </c>
      <c r="C46" s="11">
        <v>1430</v>
      </c>
      <c r="D46" s="11">
        <v>1499</v>
      </c>
      <c r="E46" s="20">
        <v>0.5</v>
      </c>
      <c r="F46" s="21">
        <f t="shared" si="7"/>
        <v>0</v>
      </c>
      <c r="G46" s="21">
        <f t="shared" si="1"/>
        <v>0</v>
      </c>
      <c r="H46" s="16">
        <f t="shared" si="6"/>
        <v>98753.042178789154</v>
      </c>
      <c r="I46" s="16">
        <f t="shared" si="4"/>
        <v>0</v>
      </c>
      <c r="J46" s="16">
        <f t="shared" si="2"/>
        <v>98753.042178789154</v>
      </c>
      <c r="K46" s="16">
        <f t="shared" si="3"/>
        <v>4242729.5396084059</v>
      </c>
      <c r="L46" s="23">
        <f t="shared" si="5"/>
        <v>42.963026211659212</v>
      </c>
    </row>
    <row r="47" spans="1:12" x14ac:dyDescent="0.2">
      <c r="A47" s="19">
        <v>38</v>
      </c>
      <c r="B47" s="11">
        <v>2</v>
      </c>
      <c r="C47" s="11">
        <v>1335</v>
      </c>
      <c r="D47" s="11">
        <v>1406</v>
      </c>
      <c r="E47" s="20">
        <v>0.5</v>
      </c>
      <c r="F47" s="21">
        <f t="shared" si="7"/>
        <v>1.4593214155417731E-3</v>
      </c>
      <c r="G47" s="21">
        <f t="shared" si="1"/>
        <v>1.4582573824279985E-3</v>
      </c>
      <c r="H47" s="16">
        <f t="shared" si="6"/>
        <v>98753.042178789154</v>
      </c>
      <c r="I47" s="16">
        <f t="shared" si="4"/>
        <v>144.0073527944428</v>
      </c>
      <c r="J47" s="16">
        <f t="shared" si="2"/>
        <v>98681.038502391923</v>
      </c>
      <c r="K47" s="16">
        <f t="shared" si="3"/>
        <v>4143976.4974296172</v>
      </c>
      <c r="L47" s="23">
        <f t="shared" si="5"/>
        <v>41.963026211659212</v>
      </c>
    </row>
    <row r="48" spans="1:12" ht="15" x14ac:dyDescent="0.25">
      <c r="A48" s="19">
        <v>39</v>
      </c>
      <c r="B48" s="1">
        <v>0</v>
      </c>
      <c r="C48" s="11">
        <v>1207</v>
      </c>
      <c r="D48" s="11">
        <v>1325</v>
      </c>
      <c r="E48" s="20">
        <v>0.5</v>
      </c>
      <c r="F48" s="21">
        <f t="shared" si="7"/>
        <v>0</v>
      </c>
      <c r="G48" s="21">
        <f t="shared" si="1"/>
        <v>0</v>
      </c>
      <c r="H48" s="16">
        <f t="shared" si="6"/>
        <v>98609.034825994706</v>
      </c>
      <c r="I48" s="16">
        <f t="shared" si="4"/>
        <v>0</v>
      </c>
      <c r="J48" s="16">
        <f t="shared" si="2"/>
        <v>98609.034825994706</v>
      </c>
      <c r="K48" s="16">
        <f t="shared" si="3"/>
        <v>4045295.4589272253</v>
      </c>
      <c r="L48" s="23">
        <f t="shared" si="5"/>
        <v>41.023578276225351</v>
      </c>
    </row>
    <row r="49" spans="1:12" x14ac:dyDescent="0.2">
      <c r="A49" s="19">
        <v>40</v>
      </c>
      <c r="B49" s="11">
        <v>2</v>
      </c>
      <c r="C49" s="11">
        <v>1113</v>
      </c>
      <c r="D49" s="11">
        <v>1193</v>
      </c>
      <c r="E49" s="20">
        <v>0.5</v>
      </c>
      <c r="F49" s="21">
        <f t="shared" si="7"/>
        <v>1.7346053772766695E-3</v>
      </c>
      <c r="G49" s="21">
        <f t="shared" si="1"/>
        <v>1.7331022530329288E-3</v>
      </c>
      <c r="H49" s="16">
        <f t="shared" si="6"/>
        <v>98609.034825994706</v>
      </c>
      <c r="I49" s="16">
        <f t="shared" si="4"/>
        <v>170.89954042633397</v>
      </c>
      <c r="J49" s="16">
        <f t="shared" si="2"/>
        <v>98523.585055781528</v>
      </c>
      <c r="K49" s="16">
        <f t="shared" si="3"/>
        <v>3946686.4241012307</v>
      </c>
      <c r="L49" s="23">
        <f t="shared" si="5"/>
        <v>40.023578276225351</v>
      </c>
    </row>
    <row r="50" spans="1:12" ht="15" x14ac:dyDescent="0.25">
      <c r="A50" s="19">
        <v>41</v>
      </c>
      <c r="B50" s="1">
        <v>0</v>
      </c>
      <c r="C50" s="11">
        <v>1050</v>
      </c>
      <c r="D50" s="11">
        <v>1113</v>
      </c>
      <c r="E50" s="20">
        <v>0.5</v>
      </c>
      <c r="F50" s="21">
        <f t="shared" si="7"/>
        <v>0</v>
      </c>
      <c r="G50" s="21">
        <f t="shared" si="1"/>
        <v>0</v>
      </c>
      <c r="H50" s="16">
        <f t="shared" si="6"/>
        <v>98438.135285568365</v>
      </c>
      <c r="I50" s="16">
        <f t="shared" si="4"/>
        <v>0</v>
      </c>
      <c r="J50" s="16">
        <f t="shared" si="2"/>
        <v>98438.135285568365</v>
      </c>
      <c r="K50" s="16">
        <f t="shared" si="3"/>
        <v>3848162.8390454492</v>
      </c>
      <c r="L50" s="23">
        <f t="shared" si="5"/>
        <v>39.092195599621576</v>
      </c>
    </row>
    <row r="51" spans="1:12" x14ac:dyDescent="0.2">
      <c r="A51" s="19">
        <v>42</v>
      </c>
      <c r="B51" s="11">
        <v>1</v>
      </c>
      <c r="C51" s="11">
        <v>1030</v>
      </c>
      <c r="D51" s="11">
        <v>1046</v>
      </c>
      <c r="E51" s="20">
        <v>0.5</v>
      </c>
      <c r="F51" s="21">
        <f t="shared" si="7"/>
        <v>9.6339113680154141E-4</v>
      </c>
      <c r="G51" s="21">
        <f t="shared" si="1"/>
        <v>9.6292729898892631E-4</v>
      </c>
      <c r="H51" s="16">
        <f t="shared" si="6"/>
        <v>98438.135285568365</v>
      </c>
      <c r="I51" s="16">
        <f t="shared" si="4"/>
        <v>94.788767728038863</v>
      </c>
      <c r="J51" s="16">
        <f t="shared" si="2"/>
        <v>98390.740901704354</v>
      </c>
      <c r="K51" s="16">
        <f t="shared" si="3"/>
        <v>3749724.7037598807</v>
      </c>
      <c r="L51" s="23">
        <f t="shared" si="5"/>
        <v>38.092195599621576</v>
      </c>
    </row>
    <row r="52" spans="1:12" x14ac:dyDescent="0.2">
      <c r="A52" s="19">
        <v>43</v>
      </c>
      <c r="B52" s="11">
        <v>4</v>
      </c>
      <c r="C52" s="11">
        <v>974</v>
      </c>
      <c r="D52" s="11">
        <v>1019</v>
      </c>
      <c r="E52" s="20">
        <v>0.5</v>
      </c>
      <c r="F52" s="21">
        <f t="shared" si="7"/>
        <v>4.014049172102358E-3</v>
      </c>
      <c r="G52" s="21">
        <f t="shared" si="1"/>
        <v>4.00600901352028E-3</v>
      </c>
      <c r="H52" s="16">
        <f t="shared" si="6"/>
        <v>98343.346517840328</v>
      </c>
      <c r="I52" s="16">
        <f t="shared" si="4"/>
        <v>393.96433257021658</v>
      </c>
      <c r="J52" s="16">
        <f t="shared" si="2"/>
        <v>98146.36435155521</v>
      </c>
      <c r="K52" s="16">
        <f t="shared" si="3"/>
        <v>3651333.9628581763</v>
      </c>
      <c r="L52" s="23">
        <f t="shared" si="5"/>
        <v>37.128429041163379</v>
      </c>
    </row>
    <row r="53" spans="1:12" x14ac:dyDescent="0.2">
      <c r="A53" s="19">
        <v>44</v>
      </c>
      <c r="B53" s="11">
        <v>3</v>
      </c>
      <c r="C53" s="11">
        <v>900</v>
      </c>
      <c r="D53" s="11">
        <v>967</v>
      </c>
      <c r="E53" s="20">
        <v>0.5</v>
      </c>
      <c r="F53" s="21">
        <f t="shared" si="7"/>
        <v>3.2137118371719335E-3</v>
      </c>
      <c r="G53" s="21">
        <f t="shared" si="1"/>
        <v>3.20855614973262E-3</v>
      </c>
      <c r="H53" s="16">
        <f t="shared" si="6"/>
        <v>97949.382185270108</v>
      </c>
      <c r="I53" s="16">
        <f t="shared" si="4"/>
        <v>314.27609257305915</v>
      </c>
      <c r="J53" s="16">
        <f t="shared" si="2"/>
        <v>97792.244138983588</v>
      </c>
      <c r="K53" s="16">
        <f t="shared" si="3"/>
        <v>3553187.5985066211</v>
      </c>
      <c r="L53" s="23">
        <f t="shared" si="5"/>
        <v>36.275753039317884</v>
      </c>
    </row>
    <row r="54" spans="1:12" ht="15" x14ac:dyDescent="0.25">
      <c r="A54" s="19">
        <v>45</v>
      </c>
      <c r="B54" s="1">
        <v>0</v>
      </c>
      <c r="C54" s="11">
        <v>813</v>
      </c>
      <c r="D54" s="11">
        <v>895</v>
      </c>
      <c r="E54" s="20">
        <v>0.5</v>
      </c>
      <c r="F54" s="21">
        <f t="shared" si="7"/>
        <v>0</v>
      </c>
      <c r="G54" s="21">
        <f t="shared" si="1"/>
        <v>0</v>
      </c>
      <c r="H54" s="16">
        <f t="shared" si="6"/>
        <v>97635.106092697053</v>
      </c>
      <c r="I54" s="16">
        <f t="shared" si="4"/>
        <v>0</v>
      </c>
      <c r="J54" s="16">
        <f t="shared" si="2"/>
        <v>97635.106092697053</v>
      </c>
      <c r="K54" s="16">
        <f t="shared" si="3"/>
        <v>3455395.3543676375</v>
      </c>
      <c r="L54" s="23">
        <f t="shared" si="5"/>
        <v>35.390911042663326</v>
      </c>
    </row>
    <row r="55" spans="1:12" x14ac:dyDescent="0.2">
      <c r="A55" s="19">
        <v>46</v>
      </c>
      <c r="B55" s="11">
        <v>1</v>
      </c>
      <c r="C55" s="11">
        <v>794</v>
      </c>
      <c r="D55" s="11">
        <v>803</v>
      </c>
      <c r="E55" s="20">
        <v>0.5</v>
      </c>
      <c r="F55" s="21">
        <f t="shared" si="7"/>
        <v>1.2523481527864746E-3</v>
      </c>
      <c r="G55" s="21">
        <f t="shared" si="1"/>
        <v>1.2515644555694616E-3</v>
      </c>
      <c r="H55" s="16">
        <f t="shared" si="6"/>
        <v>97635.106092697053</v>
      </c>
      <c r="I55" s="16">
        <f t="shared" si="4"/>
        <v>122.19662840137302</v>
      </c>
      <c r="J55" s="16">
        <f t="shared" si="2"/>
        <v>97574.007778496365</v>
      </c>
      <c r="K55" s="16">
        <f t="shared" si="3"/>
        <v>3357760.2482749405</v>
      </c>
      <c r="L55" s="23">
        <f t="shared" si="5"/>
        <v>34.390911042663326</v>
      </c>
    </row>
    <row r="56" spans="1:12" x14ac:dyDescent="0.2">
      <c r="A56" s="19">
        <v>47</v>
      </c>
      <c r="B56" s="11">
        <v>3</v>
      </c>
      <c r="C56" s="11">
        <v>830</v>
      </c>
      <c r="D56" s="11">
        <v>790</v>
      </c>
      <c r="E56" s="20">
        <v>0.5</v>
      </c>
      <c r="F56" s="21">
        <f t="shared" si="7"/>
        <v>3.7037037037037038E-3</v>
      </c>
      <c r="G56" s="21">
        <f t="shared" si="1"/>
        <v>3.6968576709796677E-3</v>
      </c>
      <c r="H56" s="16">
        <f t="shared" si="6"/>
        <v>97512.909464295677</v>
      </c>
      <c r="I56" s="16">
        <f t="shared" si="4"/>
        <v>360.49134737262733</v>
      </c>
      <c r="J56" s="16">
        <f t="shared" si="2"/>
        <v>97332.663790609353</v>
      </c>
      <c r="K56" s="16">
        <f t="shared" si="3"/>
        <v>3260186.2404964441</v>
      </c>
      <c r="L56" s="23">
        <f t="shared" si="5"/>
        <v>33.433380855999999</v>
      </c>
    </row>
    <row r="57" spans="1:12" x14ac:dyDescent="0.2">
      <c r="A57" s="19">
        <v>48</v>
      </c>
      <c r="B57" s="11">
        <v>1</v>
      </c>
      <c r="C57" s="11">
        <v>697</v>
      </c>
      <c r="D57" s="11">
        <v>824</v>
      </c>
      <c r="E57" s="20">
        <v>0.5</v>
      </c>
      <c r="F57" s="21">
        <f t="shared" si="7"/>
        <v>1.3149243918474688E-3</v>
      </c>
      <c r="G57" s="21">
        <f t="shared" si="1"/>
        <v>1.3140604467805521E-3</v>
      </c>
      <c r="H57" s="16">
        <f t="shared" si="6"/>
        <v>97152.418116923043</v>
      </c>
      <c r="I57" s="16">
        <f t="shared" si="4"/>
        <v>127.6641499565349</v>
      </c>
      <c r="J57" s="16">
        <f t="shared" si="2"/>
        <v>97088.586041944785</v>
      </c>
      <c r="K57" s="16">
        <f t="shared" si="3"/>
        <v>3162853.5767058348</v>
      </c>
      <c r="L57" s="23">
        <f t="shared" si="5"/>
        <v>32.555582640252318</v>
      </c>
    </row>
    <row r="58" spans="1:12" ht="15" x14ac:dyDescent="0.25">
      <c r="A58" s="19">
        <v>49</v>
      </c>
      <c r="B58" s="1">
        <v>0</v>
      </c>
      <c r="C58" s="11">
        <v>662</v>
      </c>
      <c r="D58" s="11">
        <v>697</v>
      </c>
      <c r="E58" s="20">
        <v>0.5</v>
      </c>
      <c r="F58" s="21">
        <f t="shared" si="7"/>
        <v>0</v>
      </c>
      <c r="G58" s="21">
        <f t="shared" si="1"/>
        <v>0</v>
      </c>
      <c r="H58" s="16">
        <f t="shared" si="6"/>
        <v>97024.753966966513</v>
      </c>
      <c r="I58" s="16">
        <f t="shared" si="4"/>
        <v>0</v>
      </c>
      <c r="J58" s="16">
        <f t="shared" si="2"/>
        <v>97024.753966966513</v>
      </c>
      <c r="K58" s="16">
        <f t="shared" si="3"/>
        <v>3065764.9906638903</v>
      </c>
      <c r="L58" s="23">
        <f t="shared" si="5"/>
        <v>31.59776103846318</v>
      </c>
    </row>
    <row r="59" spans="1:12" x14ac:dyDescent="0.2">
      <c r="A59" s="19">
        <v>50</v>
      </c>
      <c r="B59" s="11">
        <v>2</v>
      </c>
      <c r="C59" s="11">
        <v>678</v>
      </c>
      <c r="D59" s="11">
        <v>652</v>
      </c>
      <c r="E59" s="20">
        <v>0.5</v>
      </c>
      <c r="F59" s="21">
        <f t="shared" si="7"/>
        <v>3.0075187969924814E-3</v>
      </c>
      <c r="G59" s="21">
        <f t="shared" si="1"/>
        <v>3.003003003003003E-3</v>
      </c>
      <c r="H59" s="16">
        <f t="shared" si="6"/>
        <v>97024.753966966513</v>
      </c>
      <c r="I59" s="16">
        <f t="shared" si="4"/>
        <v>291.36562752842798</v>
      </c>
      <c r="J59" s="16">
        <f t="shared" si="2"/>
        <v>96879.071153202298</v>
      </c>
      <c r="K59" s="16">
        <f t="shared" si="3"/>
        <v>2968740.2366969236</v>
      </c>
      <c r="L59" s="23">
        <f t="shared" si="5"/>
        <v>30.59776103846318</v>
      </c>
    </row>
    <row r="60" spans="1:12" x14ac:dyDescent="0.2">
      <c r="A60" s="19">
        <v>51</v>
      </c>
      <c r="B60" s="11">
        <v>4</v>
      </c>
      <c r="C60" s="11">
        <v>653</v>
      </c>
      <c r="D60" s="11">
        <v>666</v>
      </c>
      <c r="E60" s="20">
        <v>0.5</v>
      </c>
      <c r="F60" s="21">
        <f t="shared" si="7"/>
        <v>6.0652009097801364E-3</v>
      </c>
      <c r="G60" s="21">
        <f t="shared" si="1"/>
        <v>6.0468631897203319E-3</v>
      </c>
      <c r="H60" s="16">
        <f t="shared" si="6"/>
        <v>96733.388339438083</v>
      </c>
      <c r="I60" s="16">
        <f t="shared" si="4"/>
        <v>584.93356516667018</v>
      </c>
      <c r="J60" s="16">
        <f t="shared" si="2"/>
        <v>96440.921556854737</v>
      </c>
      <c r="K60" s="16">
        <f t="shared" si="3"/>
        <v>2871861.1655437215</v>
      </c>
      <c r="L60" s="23">
        <f t="shared" si="5"/>
        <v>29.688416945205539</v>
      </c>
    </row>
    <row r="61" spans="1:12" x14ac:dyDescent="0.2">
      <c r="A61" s="19">
        <v>52</v>
      </c>
      <c r="B61" s="11">
        <v>1</v>
      </c>
      <c r="C61" s="11">
        <v>663</v>
      </c>
      <c r="D61" s="11">
        <v>657</v>
      </c>
      <c r="E61" s="20">
        <v>0.5</v>
      </c>
      <c r="F61" s="21">
        <f t="shared" si="7"/>
        <v>1.5151515151515152E-3</v>
      </c>
      <c r="G61" s="21">
        <f t="shared" si="1"/>
        <v>1.514004542013626E-3</v>
      </c>
      <c r="H61" s="16">
        <f t="shared" si="6"/>
        <v>96148.454774271406</v>
      </c>
      <c r="I61" s="16">
        <f t="shared" si="4"/>
        <v>145.56919723583863</v>
      </c>
      <c r="J61" s="16">
        <f t="shared" si="2"/>
        <v>96075.670175653489</v>
      </c>
      <c r="K61" s="16">
        <f t="shared" si="3"/>
        <v>2775420.2439868669</v>
      </c>
      <c r="L61" s="23">
        <f t="shared" si="5"/>
        <v>28.86598906350337</v>
      </c>
    </row>
    <row r="62" spans="1:12" x14ac:dyDescent="0.2">
      <c r="A62" s="19">
        <v>53</v>
      </c>
      <c r="B62" s="11">
        <v>3</v>
      </c>
      <c r="C62" s="11">
        <v>651</v>
      </c>
      <c r="D62" s="11">
        <v>669</v>
      </c>
      <c r="E62" s="20">
        <v>0.5</v>
      </c>
      <c r="F62" s="21">
        <f t="shared" si="7"/>
        <v>4.5454545454545452E-3</v>
      </c>
      <c r="G62" s="21">
        <f t="shared" si="1"/>
        <v>4.5351473922902496E-3</v>
      </c>
      <c r="H62" s="16">
        <f t="shared" si="6"/>
        <v>96002.885577035573</v>
      </c>
      <c r="I62" s="16">
        <f t="shared" si="4"/>
        <v>435.38723617703209</v>
      </c>
      <c r="J62" s="16">
        <f t="shared" si="2"/>
        <v>95785.191958947049</v>
      </c>
      <c r="K62" s="16">
        <f t="shared" si="3"/>
        <v>2679344.5738112135</v>
      </c>
      <c r="L62" s="23">
        <f t="shared" si="5"/>
        <v>27.909000419172063</v>
      </c>
    </row>
    <row r="63" spans="1:12" x14ac:dyDescent="0.2">
      <c r="A63" s="19">
        <v>54</v>
      </c>
      <c r="B63" s="11">
        <v>2</v>
      </c>
      <c r="C63" s="11">
        <v>635</v>
      </c>
      <c r="D63" s="11">
        <v>657</v>
      </c>
      <c r="E63" s="20">
        <v>0.5</v>
      </c>
      <c r="F63" s="21">
        <f t="shared" si="7"/>
        <v>3.0959752321981426E-3</v>
      </c>
      <c r="G63" s="21">
        <f t="shared" si="1"/>
        <v>3.0911901081916537E-3</v>
      </c>
      <c r="H63" s="16">
        <f t="shared" si="6"/>
        <v>95567.498340858539</v>
      </c>
      <c r="I63" s="16">
        <f t="shared" si="4"/>
        <v>295.41730553588417</v>
      </c>
      <c r="J63" s="16">
        <f t="shared" si="2"/>
        <v>95419.78968809059</v>
      </c>
      <c r="K63" s="16">
        <f t="shared" si="3"/>
        <v>2583559.3818522664</v>
      </c>
      <c r="L63" s="23">
        <f t="shared" si="5"/>
        <v>27.033870580535034</v>
      </c>
    </row>
    <row r="64" spans="1:12" x14ac:dyDescent="0.2">
      <c r="A64" s="19">
        <v>55</v>
      </c>
      <c r="B64" s="11">
        <v>4</v>
      </c>
      <c r="C64" s="11">
        <v>653</v>
      </c>
      <c r="D64" s="11">
        <v>636</v>
      </c>
      <c r="E64" s="20">
        <v>0.5</v>
      </c>
      <c r="F64" s="21">
        <f t="shared" si="7"/>
        <v>6.2063615205585725E-3</v>
      </c>
      <c r="G64" s="21">
        <f t="shared" si="1"/>
        <v>6.1871616395978348E-3</v>
      </c>
      <c r="H64" s="16">
        <f t="shared" si="6"/>
        <v>95272.081035322655</v>
      </c>
      <c r="I64" s="16">
        <f t="shared" si="4"/>
        <v>589.46376510640471</v>
      </c>
      <c r="J64" s="16">
        <f t="shared" si="2"/>
        <v>94977.349152769442</v>
      </c>
      <c r="K64" s="16">
        <f t="shared" si="3"/>
        <v>2488139.5921641756</v>
      </c>
      <c r="L64" s="23">
        <f t="shared" si="5"/>
        <v>26.116146148226616</v>
      </c>
    </row>
    <row r="65" spans="1:12" x14ac:dyDescent="0.2">
      <c r="A65" s="19">
        <v>56</v>
      </c>
      <c r="B65" s="11">
        <v>3</v>
      </c>
      <c r="C65" s="11">
        <v>608</v>
      </c>
      <c r="D65" s="11">
        <v>647</v>
      </c>
      <c r="E65" s="20">
        <v>0.5</v>
      </c>
      <c r="F65" s="21">
        <f t="shared" si="7"/>
        <v>4.7808764940239041E-3</v>
      </c>
      <c r="G65" s="21">
        <f t="shared" si="1"/>
        <v>4.7694753577106515E-3</v>
      </c>
      <c r="H65" s="16">
        <f t="shared" si="6"/>
        <v>94682.617270216244</v>
      </c>
      <c r="I65" s="16">
        <f t="shared" si="4"/>
        <v>451.58640987384535</v>
      </c>
      <c r="J65" s="16">
        <f t="shared" si="2"/>
        <v>94456.824065279332</v>
      </c>
      <c r="K65" s="16">
        <f t="shared" si="3"/>
        <v>2393162.2430114062</v>
      </c>
      <c r="L65" s="23">
        <f t="shared" si="5"/>
        <v>25.275624100900401</v>
      </c>
    </row>
    <row r="66" spans="1:12" x14ac:dyDescent="0.2">
      <c r="A66" s="19">
        <v>57</v>
      </c>
      <c r="B66" s="11">
        <v>7</v>
      </c>
      <c r="C66" s="11">
        <v>689</v>
      </c>
      <c r="D66" s="11">
        <v>609</v>
      </c>
      <c r="E66" s="20">
        <v>0.5</v>
      </c>
      <c r="F66" s="21">
        <f t="shared" si="7"/>
        <v>1.078582434514638E-2</v>
      </c>
      <c r="G66" s="21">
        <f t="shared" si="1"/>
        <v>1.0727969348659005E-2</v>
      </c>
      <c r="H66" s="16">
        <f t="shared" si="6"/>
        <v>94231.030860342406</v>
      </c>
      <c r="I66" s="16">
        <f t="shared" si="4"/>
        <v>1010.9076107622941</v>
      </c>
      <c r="J66" s="16">
        <f t="shared" si="2"/>
        <v>93725.57705496125</v>
      </c>
      <c r="K66" s="16">
        <f t="shared" si="3"/>
        <v>2298705.4189461269</v>
      </c>
      <c r="L66" s="23">
        <f t="shared" si="5"/>
        <v>24.394357123748165</v>
      </c>
    </row>
    <row r="67" spans="1:12" x14ac:dyDescent="0.2">
      <c r="A67" s="19">
        <v>58</v>
      </c>
      <c r="B67" s="11">
        <v>4</v>
      </c>
      <c r="C67" s="11">
        <v>713</v>
      </c>
      <c r="D67" s="11">
        <v>690</v>
      </c>
      <c r="E67" s="20">
        <v>0.5</v>
      </c>
      <c r="F67" s="21">
        <f t="shared" si="7"/>
        <v>5.7020669992872419E-3</v>
      </c>
      <c r="G67" s="21">
        <f t="shared" si="1"/>
        <v>5.6858564321250887E-3</v>
      </c>
      <c r="H67" s="16">
        <f t="shared" si="6"/>
        <v>93220.123249580109</v>
      </c>
      <c r="I67" s="16">
        <f t="shared" si="4"/>
        <v>530.03623738211854</v>
      </c>
      <c r="J67" s="16">
        <f t="shared" si="2"/>
        <v>92955.10513088906</v>
      </c>
      <c r="K67" s="16">
        <f t="shared" si="3"/>
        <v>2204979.8418911658</v>
      </c>
      <c r="L67" s="23">
        <f t="shared" si="5"/>
        <v>23.653474861728395</v>
      </c>
    </row>
    <row r="68" spans="1:12" x14ac:dyDescent="0.2">
      <c r="A68" s="19">
        <v>59</v>
      </c>
      <c r="B68" s="11">
        <v>4</v>
      </c>
      <c r="C68" s="11">
        <v>640</v>
      </c>
      <c r="D68" s="11">
        <v>706</v>
      </c>
      <c r="E68" s="20">
        <v>0.5</v>
      </c>
      <c r="F68" s="21">
        <f t="shared" si="7"/>
        <v>5.9435364041604752E-3</v>
      </c>
      <c r="G68" s="21">
        <f t="shared" si="1"/>
        <v>5.9259259259259256E-3</v>
      </c>
      <c r="H68" s="16">
        <f t="shared" si="6"/>
        <v>92690.087012197997</v>
      </c>
      <c r="I68" s="16">
        <f t="shared" si="4"/>
        <v>549.27458970191401</v>
      </c>
      <c r="J68" s="16">
        <f t="shared" si="2"/>
        <v>92415.44971734703</v>
      </c>
      <c r="K68" s="16">
        <f t="shared" si="3"/>
        <v>2112024.7367602768</v>
      </c>
      <c r="L68" s="23">
        <f t="shared" si="5"/>
        <v>22.785875003896962</v>
      </c>
    </row>
    <row r="69" spans="1:12" x14ac:dyDescent="0.2">
      <c r="A69" s="19">
        <v>60</v>
      </c>
      <c r="B69" s="11">
        <v>2</v>
      </c>
      <c r="C69" s="11">
        <v>589</v>
      </c>
      <c r="D69" s="11">
        <v>647</v>
      </c>
      <c r="E69" s="20">
        <v>0.5</v>
      </c>
      <c r="F69" s="21">
        <f t="shared" si="7"/>
        <v>3.2362459546925568E-3</v>
      </c>
      <c r="G69" s="21">
        <f t="shared" si="1"/>
        <v>3.2310177705977385E-3</v>
      </c>
      <c r="H69" s="16">
        <f t="shared" si="6"/>
        <v>92140.812422496077</v>
      </c>
      <c r="I69" s="16">
        <f t="shared" si="4"/>
        <v>297.70860233439771</v>
      </c>
      <c r="J69" s="16">
        <f t="shared" si="2"/>
        <v>91991.958121328877</v>
      </c>
      <c r="K69" s="16">
        <f t="shared" si="3"/>
        <v>2019609.28704293</v>
      </c>
      <c r="L69" s="23">
        <f t="shared" si="5"/>
        <v>21.918726717780107</v>
      </c>
    </row>
    <row r="70" spans="1:12" x14ac:dyDescent="0.2">
      <c r="A70" s="19">
        <v>61</v>
      </c>
      <c r="B70" s="11">
        <v>3</v>
      </c>
      <c r="C70" s="11">
        <v>556</v>
      </c>
      <c r="D70" s="11">
        <v>585</v>
      </c>
      <c r="E70" s="20">
        <v>0.5</v>
      </c>
      <c r="F70" s="21">
        <f t="shared" si="7"/>
        <v>5.2585451358457495E-3</v>
      </c>
      <c r="G70" s="21">
        <f t="shared" si="1"/>
        <v>5.244755244755245E-3</v>
      </c>
      <c r="H70" s="16">
        <f t="shared" si="6"/>
        <v>91843.103820161676</v>
      </c>
      <c r="I70" s="16">
        <f t="shared" si="4"/>
        <v>481.69460045539341</v>
      </c>
      <c r="J70" s="16">
        <f t="shared" si="2"/>
        <v>91602.256519933988</v>
      </c>
      <c r="K70" s="16">
        <f t="shared" si="3"/>
        <v>1927617.3289216012</v>
      </c>
      <c r="L70" s="23">
        <f t="shared" si="5"/>
        <v>20.988155329507112</v>
      </c>
    </row>
    <row r="71" spans="1:12" x14ac:dyDescent="0.2">
      <c r="A71" s="19">
        <v>62</v>
      </c>
      <c r="B71" s="11">
        <v>6</v>
      </c>
      <c r="C71" s="11">
        <v>563</v>
      </c>
      <c r="D71" s="11">
        <v>555</v>
      </c>
      <c r="E71" s="20">
        <v>0.5</v>
      </c>
      <c r="F71" s="21">
        <f t="shared" si="7"/>
        <v>1.0733452593917709E-2</v>
      </c>
      <c r="G71" s="21">
        <f t="shared" si="1"/>
        <v>1.0676156583629894E-2</v>
      </c>
      <c r="H71" s="16">
        <f t="shared" si="6"/>
        <v>91361.409219706286</v>
      </c>
      <c r="I71" s="16">
        <f t="shared" si="4"/>
        <v>975.38871053067214</v>
      </c>
      <c r="J71" s="16">
        <f t="shared" si="2"/>
        <v>90873.714864440946</v>
      </c>
      <c r="K71" s="16">
        <f t="shared" si="3"/>
        <v>1836015.0724016672</v>
      </c>
      <c r="L71" s="23">
        <f t="shared" si="5"/>
        <v>20.096177238098537</v>
      </c>
    </row>
    <row r="72" spans="1:12" x14ac:dyDescent="0.2">
      <c r="A72" s="19">
        <v>63</v>
      </c>
      <c r="B72" s="11">
        <v>6</v>
      </c>
      <c r="C72" s="11">
        <v>509</v>
      </c>
      <c r="D72" s="11">
        <v>561</v>
      </c>
      <c r="E72" s="20">
        <v>0.5</v>
      </c>
      <c r="F72" s="21">
        <f t="shared" si="7"/>
        <v>1.1214953271028037E-2</v>
      </c>
      <c r="G72" s="21">
        <f t="shared" si="1"/>
        <v>1.1152416356877321E-2</v>
      </c>
      <c r="H72" s="16">
        <f t="shared" si="6"/>
        <v>90386.020509175607</v>
      </c>
      <c r="I72" s="16">
        <f t="shared" si="4"/>
        <v>1008.0225335595791</v>
      </c>
      <c r="J72" s="16">
        <f t="shared" si="2"/>
        <v>89882.009242395827</v>
      </c>
      <c r="K72" s="16">
        <f t="shared" si="3"/>
        <v>1745141.3575372263</v>
      </c>
      <c r="L72" s="23">
        <f t="shared" si="5"/>
        <v>19.307646776639171</v>
      </c>
    </row>
    <row r="73" spans="1:12" x14ac:dyDescent="0.2">
      <c r="A73" s="19">
        <v>64</v>
      </c>
      <c r="B73" s="11">
        <v>3</v>
      </c>
      <c r="C73" s="11">
        <v>418</v>
      </c>
      <c r="D73" s="11">
        <v>500</v>
      </c>
      <c r="E73" s="20">
        <v>0.5</v>
      </c>
      <c r="F73" s="21">
        <f t="shared" ref="F73:F104" si="8">B73/((C73+D73)/2)</f>
        <v>6.5359477124183009E-3</v>
      </c>
      <c r="G73" s="21">
        <f t="shared" ref="G73:G103" si="9">F73/((1+(1-E73)*F73))</f>
        <v>6.5146579804560263E-3</v>
      </c>
      <c r="H73" s="16">
        <f t="shared" si="6"/>
        <v>89377.997975616032</v>
      </c>
      <c r="I73" s="16">
        <f t="shared" si="4"/>
        <v>582.26708778902957</v>
      </c>
      <c r="J73" s="16">
        <f t="shared" ref="J73:J103" si="10">H74+I73*E73</f>
        <v>89086.864431721508</v>
      </c>
      <c r="K73" s="16">
        <f t="shared" ref="K73:K97" si="11">K74+J73</f>
        <v>1655259.3482948304</v>
      </c>
      <c r="L73" s="23">
        <f t="shared" si="5"/>
        <v>18.519763093668931</v>
      </c>
    </row>
    <row r="74" spans="1:12" x14ac:dyDescent="0.2">
      <c r="A74" s="19">
        <v>65</v>
      </c>
      <c r="B74" s="11">
        <v>6</v>
      </c>
      <c r="C74" s="11">
        <v>395</v>
      </c>
      <c r="D74" s="11">
        <v>416</v>
      </c>
      <c r="E74" s="20">
        <v>0.5</v>
      </c>
      <c r="F74" s="21">
        <f t="shared" si="8"/>
        <v>1.4796547472256474E-2</v>
      </c>
      <c r="G74" s="21">
        <f t="shared" si="9"/>
        <v>1.4687882496940025E-2</v>
      </c>
      <c r="H74" s="16">
        <f t="shared" si="6"/>
        <v>88795.730887826998</v>
      </c>
      <c r="I74" s="16">
        <f t="shared" ref="I74:I103" si="12">H74*G74</f>
        <v>1304.2212615103108</v>
      </c>
      <c r="J74" s="16">
        <f t="shared" si="10"/>
        <v>88143.620257071845</v>
      </c>
      <c r="K74" s="16">
        <f t="shared" si="11"/>
        <v>1566172.4838631088</v>
      </c>
      <c r="L74" s="23">
        <f t="shared" ref="L74:L103" si="13">K74/H74</f>
        <v>17.637925474611023</v>
      </c>
    </row>
    <row r="75" spans="1:12" x14ac:dyDescent="0.2">
      <c r="A75" s="19">
        <v>66</v>
      </c>
      <c r="B75" s="11">
        <v>8</v>
      </c>
      <c r="C75" s="11">
        <v>352</v>
      </c>
      <c r="D75" s="11">
        <v>382</v>
      </c>
      <c r="E75" s="20">
        <v>0.5</v>
      </c>
      <c r="F75" s="21">
        <f t="shared" si="8"/>
        <v>2.1798365122615803E-2</v>
      </c>
      <c r="G75" s="21">
        <f t="shared" si="9"/>
        <v>2.15633423180593E-2</v>
      </c>
      <c r="H75" s="16">
        <f t="shared" ref="H75:H104" si="14">H74-I74</f>
        <v>87491.509626316692</v>
      </c>
      <c r="I75" s="16">
        <f t="shared" si="12"/>
        <v>1886.6093719960475</v>
      </c>
      <c r="J75" s="16">
        <f t="shared" si="10"/>
        <v>86548.204940318668</v>
      </c>
      <c r="K75" s="16">
        <f t="shared" si="11"/>
        <v>1478028.8636060369</v>
      </c>
      <c r="L75" s="23">
        <f t="shared" si="13"/>
        <v>16.893397655599014</v>
      </c>
    </row>
    <row r="76" spans="1:12" x14ac:dyDescent="0.2">
      <c r="A76" s="19">
        <v>67</v>
      </c>
      <c r="B76" s="11">
        <v>4</v>
      </c>
      <c r="C76" s="11">
        <v>335</v>
      </c>
      <c r="D76" s="11">
        <v>346</v>
      </c>
      <c r="E76" s="20">
        <v>0.5</v>
      </c>
      <c r="F76" s="21">
        <f t="shared" si="8"/>
        <v>1.1747430249632892E-2</v>
      </c>
      <c r="G76" s="21">
        <f t="shared" si="9"/>
        <v>1.167883211678832E-2</v>
      </c>
      <c r="H76" s="16">
        <f t="shared" si="14"/>
        <v>85604.900254320644</v>
      </c>
      <c r="I76" s="16">
        <f t="shared" si="12"/>
        <v>999.7652584446206</v>
      </c>
      <c r="J76" s="16">
        <f t="shared" si="10"/>
        <v>85105.017625098335</v>
      </c>
      <c r="K76" s="16">
        <f t="shared" si="11"/>
        <v>1391480.6586657183</v>
      </c>
      <c r="L76" s="23">
        <f t="shared" si="13"/>
        <v>16.254684656273373</v>
      </c>
    </row>
    <row r="77" spans="1:12" x14ac:dyDescent="0.2">
      <c r="A77" s="19">
        <v>68</v>
      </c>
      <c r="B77" s="11">
        <v>5</v>
      </c>
      <c r="C77" s="11">
        <v>222</v>
      </c>
      <c r="D77" s="11">
        <v>323</v>
      </c>
      <c r="E77" s="20">
        <v>0.5</v>
      </c>
      <c r="F77" s="21">
        <f t="shared" si="8"/>
        <v>1.834862385321101E-2</v>
      </c>
      <c r="G77" s="21">
        <f t="shared" si="9"/>
        <v>1.8181818181818184E-2</v>
      </c>
      <c r="H77" s="16">
        <f t="shared" si="14"/>
        <v>84605.134995876026</v>
      </c>
      <c r="I77" s="16">
        <f t="shared" si="12"/>
        <v>1538.2751817432006</v>
      </c>
      <c r="J77" s="16">
        <f t="shared" si="10"/>
        <v>83835.997405004426</v>
      </c>
      <c r="K77" s="16">
        <f t="shared" si="11"/>
        <v>1306375.6410406199</v>
      </c>
      <c r="L77" s="23">
        <f t="shared" si="13"/>
        <v>15.44085522828251</v>
      </c>
    </row>
    <row r="78" spans="1:12" x14ac:dyDescent="0.2">
      <c r="A78" s="19">
        <v>69</v>
      </c>
      <c r="B78" s="11">
        <v>2</v>
      </c>
      <c r="C78" s="11">
        <v>224</v>
      </c>
      <c r="D78" s="11">
        <v>222</v>
      </c>
      <c r="E78" s="20">
        <v>0.5</v>
      </c>
      <c r="F78" s="21">
        <f t="shared" si="8"/>
        <v>8.9686098654708519E-3</v>
      </c>
      <c r="G78" s="21">
        <f t="shared" si="9"/>
        <v>8.9285714285714281E-3</v>
      </c>
      <c r="H78" s="16">
        <f t="shared" si="14"/>
        <v>83066.859814132826</v>
      </c>
      <c r="I78" s="16">
        <f t="shared" si="12"/>
        <v>741.66839119761448</v>
      </c>
      <c r="J78" s="16">
        <f t="shared" si="10"/>
        <v>82696.025618534026</v>
      </c>
      <c r="K78" s="16">
        <f t="shared" si="11"/>
        <v>1222539.6436356155</v>
      </c>
      <c r="L78" s="23">
        <f t="shared" si="13"/>
        <v>14.717537732509964</v>
      </c>
    </row>
    <row r="79" spans="1:12" x14ac:dyDescent="0.2">
      <c r="A79" s="19">
        <v>70</v>
      </c>
      <c r="B79" s="11">
        <v>5</v>
      </c>
      <c r="C79" s="11">
        <v>281</v>
      </c>
      <c r="D79" s="11">
        <v>222</v>
      </c>
      <c r="E79" s="20">
        <v>0.5</v>
      </c>
      <c r="F79" s="21">
        <f t="shared" si="8"/>
        <v>1.9880715705765408E-2</v>
      </c>
      <c r="G79" s="21">
        <f t="shared" si="9"/>
        <v>1.968503937007874E-2</v>
      </c>
      <c r="H79" s="16">
        <f t="shared" si="14"/>
        <v>82325.191422935211</v>
      </c>
      <c r="I79" s="16">
        <f t="shared" si="12"/>
        <v>1620.5746343097483</v>
      </c>
      <c r="J79" s="16">
        <f t="shared" si="10"/>
        <v>81514.904105780341</v>
      </c>
      <c r="K79" s="16">
        <f t="shared" si="11"/>
        <v>1139843.6180170814</v>
      </c>
      <c r="L79" s="23">
        <f t="shared" si="13"/>
        <v>13.845623658028071</v>
      </c>
    </row>
    <row r="80" spans="1:12" x14ac:dyDescent="0.2">
      <c r="A80" s="19">
        <v>71</v>
      </c>
      <c r="B80" s="11">
        <v>11</v>
      </c>
      <c r="C80" s="11">
        <v>170</v>
      </c>
      <c r="D80" s="11">
        <v>273</v>
      </c>
      <c r="E80" s="20">
        <v>0.5</v>
      </c>
      <c r="F80" s="21">
        <f t="shared" si="8"/>
        <v>4.9661399548532728E-2</v>
      </c>
      <c r="G80" s="21">
        <f t="shared" si="9"/>
        <v>4.8458149779735678E-2</v>
      </c>
      <c r="H80" s="16">
        <f t="shared" si="14"/>
        <v>80704.61678862547</v>
      </c>
      <c r="I80" s="16">
        <f t="shared" si="12"/>
        <v>3910.7964082593835</v>
      </c>
      <c r="J80" s="16">
        <f t="shared" si="10"/>
        <v>78749.218584495786</v>
      </c>
      <c r="K80" s="16">
        <f t="shared" si="11"/>
        <v>1058328.713911301</v>
      </c>
      <c r="L80" s="23">
        <f t="shared" si="13"/>
        <v>13.113608068831846</v>
      </c>
    </row>
    <row r="81" spans="1:12" x14ac:dyDescent="0.2">
      <c r="A81" s="19">
        <v>72</v>
      </c>
      <c r="B81" s="11">
        <v>5</v>
      </c>
      <c r="C81" s="11">
        <v>160</v>
      </c>
      <c r="D81" s="11">
        <v>161</v>
      </c>
      <c r="E81" s="20">
        <v>0.5</v>
      </c>
      <c r="F81" s="21">
        <f t="shared" si="8"/>
        <v>3.1152647975077882E-2</v>
      </c>
      <c r="G81" s="21">
        <f t="shared" si="9"/>
        <v>3.0674846625766874E-2</v>
      </c>
      <c r="H81" s="16">
        <f t="shared" si="14"/>
        <v>76793.820380366087</v>
      </c>
      <c r="I81" s="16">
        <f t="shared" si="12"/>
        <v>2355.6386619744203</v>
      </c>
      <c r="J81" s="16">
        <f t="shared" si="10"/>
        <v>75616.001049378887</v>
      </c>
      <c r="K81" s="16">
        <f t="shared" si="11"/>
        <v>979579.49532680516</v>
      </c>
      <c r="L81" s="23">
        <f t="shared" si="13"/>
        <v>12.755967739003836</v>
      </c>
    </row>
    <row r="82" spans="1:12" x14ac:dyDescent="0.2">
      <c r="A82" s="19">
        <v>73</v>
      </c>
      <c r="B82" s="11">
        <v>7</v>
      </c>
      <c r="C82" s="11">
        <v>184</v>
      </c>
      <c r="D82" s="11">
        <v>155</v>
      </c>
      <c r="E82" s="20">
        <v>0.5</v>
      </c>
      <c r="F82" s="21">
        <f t="shared" si="8"/>
        <v>4.1297935103244837E-2</v>
      </c>
      <c r="G82" s="21">
        <f t="shared" si="9"/>
        <v>4.046242774566474E-2</v>
      </c>
      <c r="H82" s="16">
        <f t="shared" si="14"/>
        <v>74438.181718391672</v>
      </c>
      <c r="I82" s="16">
        <f t="shared" si="12"/>
        <v>3011.949549299085</v>
      </c>
      <c r="J82" s="16">
        <f t="shared" si="10"/>
        <v>72932.206943742131</v>
      </c>
      <c r="K82" s="16">
        <f t="shared" si="11"/>
        <v>903963.49427742627</v>
      </c>
      <c r="L82" s="23">
        <f t="shared" si="13"/>
        <v>12.143814819352059</v>
      </c>
    </row>
    <row r="83" spans="1:12" x14ac:dyDescent="0.2">
      <c r="A83" s="19">
        <v>74</v>
      </c>
      <c r="B83" s="11">
        <v>6</v>
      </c>
      <c r="C83" s="11">
        <v>147</v>
      </c>
      <c r="D83" s="11">
        <v>179</v>
      </c>
      <c r="E83" s="20">
        <v>0.5</v>
      </c>
      <c r="F83" s="21">
        <f t="shared" si="8"/>
        <v>3.6809815950920248E-2</v>
      </c>
      <c r="G83" s="21">
        <f t="shared" si="9"/>
        <v>3.6144578313253017E-2</v>
      </c>
      <c r="H83" s="16">
        <f t="shared" si="14"/>
        <v>71426.232169092589</v>
      </c>
      <c r="I83" s="16">
        <f t="shared" si="12"/>
        <v>2581.6710422563592</v>
      </c>
      <c r="J83" s="16">
        <f t="shared" si="10"/>
        <v>70135.3966479644</v>
      </c>
      <c r="K83" s="16">
        <f t="shared" si="11"/>
        <v>831031.28733368416</v>
      </c>
      <c r="L83" s="23">
        <f t="shared" si="13"/>
        <v>11.634819058722327</v>
      </c>
    </row>
    <row r="84" spans="1:12" x14ac:dyDescent="0.2">
      <c r="A84" s="19">
        <v>75</v>
      </c>
      <c r="B84" s="11">
        <v>4</v>
      </c>
      <c r="C84" s="11">
        <v>130</v>
      </c>
      <c r="D84" s="11">
        <v>146</v>
      </c>
      <c r="E84" s="20">
        <v>0.5</v>
      </c>
      <c r="F84" s="21">
        <f t="shared" si="8"/>
        <v>2.8985507246376812E-2</v>
      </c>
      <c r="G84" s="21">
        <f t="shared" si="9"/>
        <v>2.8571428571428571E-2</v>
      </c>
      <c r="H84" s="16">
        <f t="shared" si="14"/>
        <v>68844.561126836226</v>
      </c>
      <c r="I84" s="16">
        <f t="shared" si="12"/>
        <v>1966.9874607667493</v>
      </c>
      <c r="J84" s="16">
        <f t="shared" si="10"/>
        <v>67861.067396452854</v>
      </c>
      <c r="K84" s="16">
        <f t="shared" si="11"/>
        <v>760895.89068571979</v>
      </c>
      <c r="L84" s="23">
        <f t="shared" si="13"/>
        <v>11.052374773424415</v>
      </c>
    </row>
    <row r="85" spans="1:12" x14ac:dyDescent="0.2">
      <c r="A85" s="19">
        <v>76</v>
      </c>
      <c r="B85" s="11">
        <v>1</v>
      </c>
      <c r="C85" s="11">
        <v>129</v>
      </c>
      <c r="D85" s="11">
        <v>126</v>
      </c>
      <c r="E85" s="20">
        <v>0.5</v>
      </c>
      <c r="F85" s="21">
        <f t="shared" si="8"/>
        <v>7.8431372549019607E-3</v>
      </c>
      <c r="G85" s="21">
        <f t="shared" si="9"/>
        <v>7.8125E-3</v>
      </c>
      <c r="H85" s="16">
        <f t="shared" si="14"/>
        <v>66877.573666069482</v>
      </c>
      <c r="I85" s="16">
        <f t="shared" si="12"/>
        <v>522.48104426616783</v>
      </c>
      <c r="J85" s="16">
        <f t="shared" si="10"/>
        <v>66616.333143936397</v>
      </c>
      <c r="K85" s="16">
        <f t="shared" si="11"/>
        <v>693034.8232892669</v>
      </c>
      <c r="L85" s="23">
        <f t="shared" si="13"/>
        <v>10.362738737348661</v>
      </c>
    </row>
    <row r="86" spans="1:12" x14ac:dyDescent="0.2">
      <c r="A86" s="19">
        <v>77</v>
      </c>
      <c r="B86" s="11">
        <v>5</v>
      </c>
      <c r="C86" s="11">
        <v>150</v>
      </c>
      <c r="D86" s="11">
        <v>129</v>
      </c>
      <c r="E86" s="20">
        <v>0.5</v>
      </c>
      <c r="F86" s="21">
        <f t="shared" si="8"/>
        <v>3.5842293906810034E-2</v>
      </c>
      <c r="G86" s="21">
        <f t="shared" si="9"/>
        <v>3.5211267605633798E-2</v>
      </c>
      <c r="H86" s="16">
        <f t="shared" si="14"/>
        <v>66355.092621803313</v>
      </c>
      <c r="I86" s="16">
        <f t="shared" si="12"/>
        <v>2336.4469233029331</v>
      </c>
      <c r="J86" s="16">
        <f t="shared" si="10"/>
        <v>65186.869160151851</v>
      </c>
      <c r="K86" s="16">
        <f t="shared" si="11"/>
        <v>626418.49014533055</v>
      </c>
      <c r="L86" s="23">
        <f t="shared" si="13"/>
        <v>9.4403980974852644</v>
      </c>
    </row>
    <row r="87" spans="1:12" x14ac:dyDescent="0.2">
      <c r="A87" s="19">
        <v>78</v>
      </c>
      <c r="B87" s="11">
        <v>2</v>
      </c>
      <c r="C87" s="11">
        <v>101</v>
      </c>
      <c r="D87" s="11">
        <v>141</v>
      </c>
      <c r="E87" s="20">
        <v>0.5</v>
      </c>
      <c r="F87" s="21">
        <f t="shared" si="8"/>
        <v>1.6528925619834711E-2</v>
      </c>
      <c r="G87" s="21">
        <f t="shared" si="9"/>
        <v>1.6393442622950821E-2</v>
      </c>
      <c r="H87" s="16">
        <f t="shared" si="14"/>
        <v>64018.645698500382</v>
      </c>
      <c r="I87" s="16">
        <f t="shared" si="12"/>
        <v>1049.4859950573834</v>
      </c>
      <c r="J87" s="16">
        <f t="shared" si="10"/>
        <v>63493.902700971696</v>
      </c>
      <c r="K87" s="16">
        <f t="shared" si="11"/>
        <v>561231.62098517874</v>
      </c>
      <c r="L87" s="23">
        <f t="shared" si="13"/>
        <v>8.7666899988533409</v>
      </c>
    </row>
    <row r="88" spans="1:12" x14ac:dyDescent="0.2">
      <c r="A88" s="19">
        <v>79</v>
      </c>
      <c r="B88" s="11">
        <v>6</v>
      </c>
      <c r="C88" s="11">
        <v>92</v>
      </c>
      <c r="D88" s="11">
        <v>95</v>
      </c>
      <c r="E88" s="20">
        <v>0.5</v>
      </c>
      <c r="F88" s="21">
        <f t="shared" si="8"/>
        <v>6.4171122994652413E-2</v>
      </c>
      <c r="G88" s="21">
        <f t="shared" si="9"/>
        <v>6.2176165803108821E-2</v>
      </c>
      <c r="H88" s="16">
        <f t="shared" si="14"/>
        <v>62969.159703443001</v>
      </c>
      <c r="I88" s="16">
        <f t="shared" si="12"/>
        <v>3915.1809142037109</v>
      </c>
      <c r="J88" s="16">
        <f t="shared" si="10"/>
        <v>61011.569246341147</v>
      </c>
      <c r="K88" s="16">
        <f t="shared" si="11"/>
        <v>497737.71828420699</v>
      </c>
      <c r="L88" s="23">
        <f t="shared" si="13"/>
        <v>7.9044681655008953</v>
      </c>
    </row>
    <row r="89" spans="1:12" x14ac:dyDescent="0.2">
      <c r="A89" s="19">
        <v>80</v>
      </c>
      <c r="B89" s="11">
        <v>2</v>
      </c>
      <c r="C89" s="11">
        <v>103</v>
      </c>
      <c r="D89" s="11">
        <v>92</v>
      </c>
      <c r="E89" s="20">
        <v>0.5</v>
      </c>
      <c r="F89" s="21">
        <f t="shared" si="8"/>
        <v>2.0512820512820513E-2</v>
      </c>
      <c r="G89" s="21">
        <f t="shared" si="9"/>
        <v>2.0304568527918784E-2</v>
      </c>
      <c r="H89" s="16">
        <f t="shared" si="14"/>
        <v>59053.978789239292</v>
      </c>
      <c r="I89" s="16">
        <f t="shared" si="12"/>
        <v>1199.0655591723714</v>
      </c>
      <c r="J89" s="16">
        <f t="shared" si="10"/>
        <v>58454.446009653111</v>
      </c>
      <c r="K89" s="16">
        <f t="shared" si="11"/>
        <v>436726.14903786586</v>
      </c>
      <c r="L89" s="23">
        <f t="shared" si="13"/>
        <v>7.395372132274435</v>
      </c>
    </row>
    <row r="90" spans="1:12" x14ac:dyDescent="0.2">
      <c r="A90" s="19">
        <v>81</v>
      </c>
      <c r="B90" s="11">
        <v>11</v>
      </c>
      <c r="C90" s="11">
        <v>85</v>
      </c>
      <c r="D90" s="11">
        <v>94</v>
      </c>
      <c r="E90" s="20">
        <v>0.5</v>
      </c>
      <c r="F90" s="21">
        <f t="shared" si="8"/>
        <v>0.12290502793296089</v>
      </c>
      <c r="G90" s="21">
        <f t="shared" si="9"/>
        <v>0.11578947368421051</v>
      </c>
      <c r="H90" s="16">
        <f t="shared" si="14"/>
        <v>57854.913230066923</v>
      </c>
      <c r="I90" s="16">
        <f t="shared" si="12"/>
        <v>6698.9899529551167</v>
      </c>
      <c r="J90" s="16">
        <f t="shared" si="10"/>
        <v>54505.418253589363</v>
      </c>
      <c r="K90" s="16">
        <f t="shared" si="11"/>
        <v>378271.70302821277</v>
      </c>
      <c r="L90" s="23">
        <f t="shared" si="13"/>
        <v>6.5382813992645792</v>
      </c>
    </row>
    <row r="91" spans="1:12" x14ac:dyDescent="0.2">
      <c r="A91" s="19">
        <v>82</v>
      </c>
      <c r="B91" s="11">
        <v>9</v>
      </c>
      <c r="C91" s="11">
        <v>77</v>
      </c>
      <c r="D91" s="11">
        <v>80</v>
      </c>
      <c r="E91" s="20">
        <v>0.5</v>
      </c>
      <c r="F91" s="21">
        <f t="shared" si="8"/>
        <v>0.11464968152866242</v>
      </c>
      <c r="G91" s="21">
        <f t="shared" si="9"/>
        <v>0.10843373493975904</v>
      </c>
      <c r="H91" s="16">
        <f t="shared" si="14"/>
        <v>51155.923277111804</v>
      </c>
      <c r="I91" s="16">
        <f t="shared" si="12"/>
        <v>5547.0278252289909</v>
      </c>
      <c r="J91" s="16">
        <f t="shared" si="10"/>
        <v>48382.409364497304</v>
      </c>
      <c r="K91" s="16">
        <f t="shared" si="11"/>
        <v>323766.2847746234</v>
      </c>
      <c r="L91" s="23">
        <f t="shared" si="13"/>
        <v>6.3290087253587499</v>
      </c>
    </row>
    <row r="92" spans="1:12" x14ac:dyDescent="0.2">
      <c r="A92" s="19">
        <v>83</v>
      </c>
      <c r="B92" s="11">
        <v>9</v>
      </c>
      <c r="C92" s="11">
        <v>61</v>
      </c>
      <c r="D92" s="11">
        <v>68</v>
      </c>
      <c r="E92" s="20">
        <v>0.5</v>
      </c>
      <c r="F92" s="21">
        <f t="shared" si="8"/>
        <v>0.13953488372093023</v>
      </c>
      <c r="G92" s="21">
        <f t="shared" si="9"/>
        <v>0.13043478260869565</v>
      </c>
      <c r="H92" s="16">
        <f t="shared" si="14"/>
        <v>45608.89545188281</v>
      </c>
      <c r="I92" s="16">
        <f t="shared" si="12"/>
        <v>5948.986363289062</v>
      </c>
      <c r="J92" s="16">
        <f t="shared" si="10"/>
        <v>42634.402270238279</v>
      </c>
      <c r="K92" s="16">
        <f t="shared" si="11"/>
        <v>275383.87541012611</v>
      </c>
      <c r="L92" s="23">
        <f t="shared" si="13"/>
        <v>6.0379422189834644</v>
      </c>
    </row>
    <row r="93" spans="1:12" x14ac:dyDescent="0.2">
      <c r="A93" s="19">
        <v>84</v>
      </c>
      <c r="B93" s="11">
        <v>5</v>
      </c>
      <c r="C93" s="11">
        <v>55</v>
      </c>
      <c r="D93" s="11">
        <v>53</v>
      </c>
      <c r="E93" s="20">
        <v>0.5</v>
      </c>
      <c r="F93" s="21">
        <f t="shared" si="8"/>
        <v>9.2592592592592587E-2</v>
      </c>
      <c r="G93" s="21">
        <f t="shared" si="9"/>
        <v>8.8495575221238937E-2</v>
      </c>
      <c r="H93" s="16">
        <f t="shared" si="14"/>
        <v>39659.909088593748</v>
      </c>
      <c r="I93" s="16">
        <f t="shared" si="12"/>
        <v>3509.7264680171456</v>
      </c>
      <c r="J93" s="16">
        <f t="shared" si="10"/>
        <v>37905.04585458518</v>
      </c>
      <c r="K93" s="16">
        <f t="shared" si="11"/>
        <v>232749.47313988782</v>
      </c>
      <c r="L93" s="23">
        <f t="shared" si="13"/>
        <v>5.8686335518309836</v>
      </c>
    </row>
    <row r="94" spans="1:12" x14ac:dyDescent="0.2">
      <c r="A94" s="19">
        <v>85</v>
      </c>
      <c r="B94" s="11">
        <v>8</v>
      </c>
      <c r="C94" s="11">
        <v>54</v>
      </c>
      <c r="D94" s="11">
        <v>49</v>
      </c>
      <c r="E94" s="20">
        <v>0.5</v>
      </c>
      <c r="F94" s="21">
        <f t="shared" si="8"/>
        <v>0.1553398058252427</v>
      </c>
      <c r="G94" s="21">
        <f t="shared" si="9"/>
        <v>0.14414414414414414</v>
      </c>
      <c r="H94" s="16">
        <f t="shared" si="14"/>
        <v>36150.182620576605</v>
      </c>
      <c r="I94" s="16">
        <f t="shared" si="12"/>
        <v>5210.8371344975285</v>
      </c>
      <c r="J94" s="16">
        <f t="shared" si="10"/>
        <v>33544.764053327839</v>
      </c>
      <c r="K94" s="16">
        <f t="shared" si="11"/>
        <v>194844.42728530263</v>
      </c>
      <c r="L94" s="23">
        <f t="shared" si="13"/>
        <v>5.389860110261175</v>
      </c>
    </row>
    <row r="95" spans="1:12" x14ac:dyDescent="0.2">
      <c r="A95" s="19">
        <v>86</v>
      </c>
      <c r="B95" s="11">
        <v>3</v>
      </c>
      <c r="C95" s="11">
        <v>39</v>
      </c>
      <c r="D95" s="11">
        <v>52</v>
      </c>
      <c r="E95" s="20">
        <v>0.5</v>
      </c>
      <c r="F95" s="21">
        <f t="shared" si="8"/>
        <v>6.5934065934065936E-2</v>
      </c>
      <c r="G95" s="21">
        <f t="shared" si="9"/>
        <v>6.3829787234042548E-2</v>
      </c>
      <c r="H95" s="16">
        <f t="shared" si="14"/>
        <v>30939.345486079077</v>
      </c>
      <c r="I95" s="16">
        <f t="shared" si="12"/>
        <v>1974.8518395369622</v>
      </c>
      <c r="J95" s="16">
        <f t="shared" si="10"/>
        <v>29951.919566310597</v>
      </c>
      <c r="K95" s="16">
        <f t="shared" si="11"/>
        <v>161299.66323197479</v>
      </c>
      <c r="L95" s="23">
        <f t="shared" si="13"/>
        <v>5.2134154972525302</v>
      </c>
    </row>
    <row r="96" spans="1:12" x14ac:dyDescent="0.2">
      <c r="A96" s="19">
        <v>87</v>
      </c>
      <c r="B96" s="11">
        <v>6</v>
      </c>
      <c r="C96" s="11">
        <v>34</v>
      </c>
      <c r="D96" s="11">
        <v>33</v>
      </c>
      <c r="E96" s="20">
        <v>0.5</v>
      </c>
      <c r="F96" s="21">
        <f t="shared" si="8"/>
        <v>0.17910447761194029</v>
      </c>
      <c r="G96" s="21">
        <f t="shared" si="9"/>
        <v>0.16438356164383561</v>
      </c>
      <c r="H96" s="16">
        <f t="shared" si="14"/>
        <v>28964.493646542116</v>
      </c>
      <c r="I96" s="16">
        <f t="shared" si="12"/>
        <v>4761.2866268288408</v>
      </c>
      <c r="J96" s="16">
        <f t="shared" si="10"/>
        <v>26583.850333127695</v>
      </c>
      <c r="K96" s="16">
        <f t="shared" si="11"/>
        <v>131347.74366566419</v>
      </c>
      <c r="L96" s="23">
        <f t="shared" si="13"/>
        <v>4.5347847357015665</v>
      </c>
    </row>
    <row r="97" spans="1:12" x14ac:dyDescent="0.2">
      <c r="A97" s="19">
        <v>88</v>
      </c>
      <c r="B97" s="11">
        <v>5</v>
      </c>
      <c r="C97" s="11">
        <v>29</v>
      </c>
      <c r="D97" s="11">
        <v>30</v>
      </c>
      <c r="E97" s="20">
        <v>0.5</v>
      </c>
      <c r="F97" s="21">
        <f t="shared" si="8"/>
        <v>0.16949152542372881</v>
      </c>
      <c r="G97" s="21">
        <f t="shared" si="9"/>
        <v>0.15625</v>
      </c>
      <c r="H97" s="16">
        <f t="shared" si="14"/>
        <v>24203.207019713274</v>
      </c>
      <c r="I97" s="16">
        <f t="shared" si="12"/>
        <v>3781.751096830199</v>
      </c>
      <c r="J97" s="16">
        <f t="shared" si="10"/>
        <v>22312.331471298177</v>
      </c>
      <c r="K97" s="16">
        <f t="shared" si="11"/>
        <v>104763.89333253651</v>
      </c>
      <c r="L97" s="23">
        <f t="shared" si="13"/>
        <v>4.3285128804297441</v>
      </c>
    </row>
    <row r="98" spans="1:12" x14ac:dyDescent="0.2">
      <c r="A98" s="19">
        <v>89</v>
      </c>
      <c r="B98" s="11">
        <v>4</v>
      </c>
      <c r="C98" s="11">
        <v>35</v>
      </c>
      <c r="D98" s="11">
        <v>27</v>
      </c>
      <c r="E98" s="20">
        <v>0.5</v>
      </c>
      <c r="F98" s="21">
        <f t="shared" si="8"/>
        <v>0.12903225806451613</v>
      </c>
      <c r="G98" s="21">
        <f t="shared" si="9"/>
        <v>0.12121212121212122</v>
      </c>
      <c r="H98" s="16">
        <f t="shared" si="14"/>
        <v>20421.455922883077</v>
      </c>
      <c r="I98" s="16">
        <f t="shared" si="12"/>
        <v>2475.327990652494</v>
      </c>
      <c r="J98" s="16">
        <f t="shared" si="10"/>
        <v>19183.791927556827</v>
      </c>
      <c r="K98" s="16">
        <f>K99+J98</f>
        <v>82451.561861238326</v>
      </c>
      <c r="L98" s="23">
        <f t="shared" si="13"/>
        <v>4.0374967471759922</v>
      </c>
    </row>
    <row r="99" spans="1:12" x14ac:dyDescent="0.2">
      <c r="A99" s="19">
        <v>90</v>
      </c>
      <c r="B99" s="11">
        <v>4</v>
      </c>
      <c r="C99" s="11">
        <v>18</v>
      </c>
      <c r="D99" s="11">
        <v>31</v>
      </c>
      <c r="E99" s="24">
        <v>0.5</v>
      </c>
      <c r="F99" s="25">
        <f t="shared" si="8"/>
        <v>0.16326530612244897</v>
      </c>
      <c r="G99" s="25">
        <f t="shared" si="9"/>
        <v>0.15094339622641506</v>
      </c>
      <c r="H99" s="26">
        <f t="shared" si="14"/>
        <v>17946.127932230582</v>
      </c>
      <c r="I99" s="26">
        <f t="shared" si="12"/>
        <v>2708.8494992046153</v>
      </c>
      <c r="J99" s="26">
        <f t="shared" si="10"/>
        <v>16591.703182628276</v>
      </c>
      <c r="K99" s="26">
        <f t="shared" ref="K99:K102" si="15">K100+J99</f>
        <v>63267.769933681499</v>
      </c>
      <c r="L99" s="27">
        <f t="shared" si="13"/>
        <v>3.5254273329933707</v>
      </c>
    </row>
    <row r="100" spans="1:12" x14ac:dyDescent="0.2">
      <c r="A100" s="19">
        <v>91</v>
      </c>
      <c r="B100" s="11">
        <v>3</v>
      </c>
      <c r="C100" s="11">
        <v>16</v>
      </c>
      <c r="D100" s="11">
        <v>18</v>
      </c>
      <c r="E100" s="24">
        <v>0.5</v>
      </c>
      <c r="F100" s="25">
        <f t="shared" si="8"/>
        <v>0.17647058823529413</v>
      </c>
      <c r="G100" s="25">
        <f t="shared" si="9"/>
        <v>0.1621621621621622</v>
      </c>
      <c r="H100" s="26">
        <f t="shared" si="14"/>
        <v>15237.278433025967</v>
      </c>
      <c r="I100" s="26">
        <f t="shared" si="12"/>
        <v>2470.9100161663737</v>
      </c>
      <c r="J100" s="26">
        <f t="shared" si="10"/>
        <v>14001.823424942781</v>
      </c>
      <c r="K100" s="26">
        <f t="shared" si="15"/>
        <v>46676.066751053222</v>
      </c>
      <c r="L100" s="27">
        <f t="shared" si="13"/>
        <v>3.0632810810810809</v>
      </c>
    </row>
    <row r="101" spans="1:12" x14ac:dyDescent="0.2">
      <c r="A101" s="19">
        <v>92</v>
      </c>
      <c r="B101" s="11">
        <v>2</v>
      </c>
      <c r="C101" s="11">
        <v>10</v>
      </c>
      <c r="D101" s="11">
        <v>13</v>
      </c>
      <c r="E101" s="24">
        <v>0.5</v>
      </c>
      <c r="F101" s="25">
        <f t="shared" si="8"/>
        <v>0.17391304347826086</v>
      </c>
      <c r="G101" s="25">
        <f t="shared" si="9"/>
        <v>0.16</v>
      </c>
      <c r="H101" s="26">
        <f t="shared" si="14"/>
        <v>12766.368416859594</v>
      </c>
      <c r="I101" s="26">
        <f t="shared" si="12"/>
        <v>2042.618946697535</v>
      </c>
      <c r="J101" s="26">
        <f t="shared" si="10"/>
        <v>11745.058943510825</v>
      </c>
      <c r="K101" s="26">
        <f t="shared" si="15"/>
        <v>32674.243326110438</v>
      </c>
      <c r="L101" s="27">
        <f t="shared" si="13"/>
        <v>2.5593999999999997</v>
      </c>
    </row>
    <row r="102" spans="1:12" x14ac:dyDescent="0.2">
      <c r="A102" s="19">
        <v>93</v>
      </c>
      <c r="B102" s="11">
        <v>1</v>
      </c>
      <c r="C102" s="11">
        <v>4</v>
      </c>
      <c r="D102" s="11">
        <v>10</v>
      </c>
      <c r="E102" s="24">
        <v>0.5</v>
      </c>
      <c r="F102" s="25">
        <f t="shared" si="8"/>
        <v>0.14285714285714285</v>
      </c>
      <c r="G102" s="25">
        <f t="shared" si="9"/>
        <v>0.13333333333333333</v>
      </c>
      <c r="H102" s="26">
        <f t="shared" si="14"/>
        <v>10723.749470162058</v>
      </c>
      <c r="I102" s="26">
        <f t="shared" si="12"/>
        <v>1429.8332626882743</v>
      </c>
      <c r="J102" s="26">
        <f t="shared" si="10"/>
        <v>10008.83283881792</v>
      </c>
      <c r="K102" s="26">
        <f t="shared" si="15"/>
        <v>20929.184382599615</v>
      </c>
      <c r="L102" s="27">
        <f t="shared" si="13"/>
        <v>1.9516666666666664</v>
      </c>
    </row>
    <row r="103" spans="1:12" x14ac:dyDescent="0.2">
      <c r="A103" s="19">
        <v>94</v>
      </c>
      <c r="B103" s="11">
        <v>1</v>
      </c>
      <c r="C103" s="11">
        <v>4</v>
      </c>
      <c r="D103" s="11">
        <v>3</v>
      </c>
      <c r="E103" s="24">
        <v>0.5</v>
      </c>
      <c r="F103" s="25">
        <f t="shared" si="8"/>
        <v>0.2857142857142857</v>
      </c>
      <c r="G103" s="25">
        <f t="shared" si="9"/>
        <v>0.25</v>
      </c>
      <c r="H103" s="26">
        <f t="shared" si="14"/>
        <v>9293.9162074737833</v>
      </c>
      <c r="I103" s="26">
        <f t="shared" si="12"/>
        <v>2323.4790518684458</v>
      </c>
      <c r="J103" s="26">
        <f t="shared" si="10"/>
        <v>8132.1766815395604</v>
      </c>
      <c r="K103" s="26">
        <f>K104+J103</f>
        <v>10920.351543781695</v>
      </c>
      <c r="L103" s="27">
        <f t="shared" si="13"/>
        <v>1.175</v>
      </c>
    </row>
    <row r="104" spans="1:12" x14ac:dyDescent="0.2">
      <c r="A104" s="19" t="s">
        <v>21</v>
      </c>
      <c r="B104" s="11">
        <v>4</v>
      </c>
      <c r="C104" s="11">
        <v>11</v>
      </c>
      <c r="D104" s="11">
        <v>9</v>
      </c>
      <c r="E104" s="24"/>
      <c r="F104" s="25">
        <f t="shared" si="8"/>
        <v>0.4</v>
      </c>
      <c r="G104" s="25">
        <v>1</v>
      </c>
      <c r="H104" s="26">
        <f t="shared" si="14"/>
        <v>6970.4371556053375</v>
      </c>
      <c r="I104" s="26">
        <f>H104*G104</f>
        <v>6970.4371556053375</v>
      </c>
      <c r="J104" s="26">
        <f>H104*F104</f>
        <v>2788.1748622421351</v>
      </c>
      <c r="K104" s="26">
        <f>J104</f>
        <v>2788.1748622421351</v>
      </c>
      <c r="L104" s="27">
        <f>K104/H104</f>
        <v>0.4</v>
      </c>
    </row>
    <row r="105" spans="1:12" x14ac:dyDescent="0.2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2" customFormat="1" ht="11.25" x14ac:dyDescent="0.2">
      <c r="A107" s="33" t="s">
        <v>24</v>
      </c>
      <c r="B107" s="34"/>
      <c r="C107" s="34"/>
      <c r="D107" s="34"/>
      <c r="H107" s="34"/>
      <c r="I107" s="34"/>
      <c r="J107" s="34"/>
      <c r="K107" s="34"/>
      <c r="L107" s="31"/>
    </row>
    <row r="108" spans="1:12" s="32" customFormat="1" ht="11.25" x14ac:dyDescent="0.2">
      <c r="A108" s="35" t="s">
        <v>11</v>
      </c>
      <c r="B108" s="36"/>
      <c r="C108" s="36"/>
      <c r="D108" s="36"/>
      <c r="E108" s="37"/>
      <c r="F108" s="37"/>
      <c r="G108" s="37"/>
      <c r="H108" s="36"/>
      <c r="I108" s="36"/>
      <c r="J108" s="36"/>
      <c r="K108" s="36"/>
      <c r="L108" s="31"/>
    </row>
    <row r="109" spans="1:12" s="32" customFormat="1" ht="11.25" x14ac:dyDescent="0.2">
      <c r="A109" s="33" t="s">
        <v>22</v>
      </c>
      <c r="B109" s="36"/>
      <c r="C109" s="36"/>
      <c r="D109" s="36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ht="11.25" x14ac:dyDescent="0.2">
      <c r="A110" s="33" t="s">
        <v>12</v>
      </c>
      <c r="B110" s="36"/>
      <c r="C110" s="36"/>
      <c r="D110" s="36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ht="11.25" x14ac:dyDescent="0.2">
      <c r="A111" s="33" t="s">
        <v>13</v>
      </c>
      <c r="B111" s="36"/>
      <c r="C111" s="36"/>
      <c r="D111" s="36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ht="11.25" x14ac:dyDescent="0.2">
      <c r="A112" s="33" t="s">
        <v>14</v>
      </c>
      <c r="B112" s="36"/>
      <c r="C112" s="36"/>
      <c r="D112" s="36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ht="11.25" x14ac:dyDescent="0.2">
      <c r="A113" s="33" t="s">
        <v>15</v>
      </c>
      <c r="B113" s="36"/>
      <c r="C113" s="36"/>
      <c r="D113" s="36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ht="11.25" x14ac:dyDescent="0.2">
      <c r="A114" s="33" t="s">
        <v>16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1.25" x14ac:dyDescent="0.2">
      <c r="A115" s="33" t="s">
        <v>17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1.25" x14ac:dyDescent="0.2">
      <c r="A116" s="33" t="s">
        <v>23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1.25" x14ac:dyDescent="0.2">
      <c r="A117" s="33" t="s">
        <v>18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1.25" x14ac:dyDescent="0.2">
      <c r="A118" s="33" t="s">
        <v>19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1.25" x14ac:dyDescent="0.2">
      <c r="A119" s="30"/>
      <c r="B119" s="30"/>
      <c r="C119" s="30"/>
      <c r="D119" s="30"/>
      <c r="E119" s="31"/>
      <c r="F119" s="31"/>
      <c r="G119" s="31"/>
      <c r="H119" s="30"/>
      <c r="I119" s="30"/>
      <c r="J119" s="30"/>
      <c r="K119" s="30"/>
      <c r="L119" s="31"/>
    </row>
    <row r="120" spans="1:12" s="32" customFormat="1" ht="11.25" x14ac:dyDescent="0.2">
      <c r="A120" s="8" t="s">
        <v>53</v>
      </c>
      <c r="B120" s="34"/>
      <c r="C120" s="34"/>
      <c r="D120" s="34"/>
      <c r="H120" s="34"/>
      <c r="I120" s="34"/>
      <c r="J120" s="34"/>
      <c r="K120" s="34"/>
      <c r="L120" s="31"/>
    </row>
    <row r="121" spans="1:12" s="32" customFormat="1" ht="11.25" x14ac:dyDescent="0.2">
      <c r="A121" s="34"/>
      <c r="B121" s="34"/>
      <c r="C121" s="34"/>
      <c r="D121" s="34"/>
      <c r="H121" s="34"/>
      <c r="I121" s="34"/>
      <c r="J121" s="34"/>
      <c r="K121" s="34"/>
      <c r="L121" s="31"/>
    </row>
    <row r="122" spans="1:12" s="32" customFormat="1" ht="11.25" x14ac:dyDescent="0.2">
      <c r="A122" s="34"/>
      <c r="B122" s="34"/>
      <c r="C122" s="34"/>
      <c r="D122" s="34"/>
      <c r="H122" s="34"/>
      <c r="I122" s="34"/>
      <c r="J122" s="34"/>
      <c r="K122" s="34"/>
      <c r="L122" s="31"/>
    </row>
    <row r="123" spans="1:12" s="32" customFormat="1" ht="11.25" x14ac:dyDescent="0.2">
      <c r="A123" s="34"/>
      <c r="B123" s="34"/>
      <c r="C123" s="34"/>
      <c r="D123" s="34"/>
      <c r="H123" s="34"/>
      <c r="I123" s="34"/>
      <c r="J123" s="34"/>
      <c r="K123" s="34"/>
      <c r="L123" s="31"/>
    </row>
    <row r="124" spans="1:12" s="32" customFormat="1" ht="11.25" x14ac:dyDescent="0.2">
      <c r="A124" s="34"/>
      <c r="B124" s="34"/>
      <c r="C124" s="34"/>
      <c r="D124" s="34"/>
      <c r="H124" s="34"/>
      <c r="I124" s="34"/>
      <c r="J124" s="34"/>
      <c r="K124" s="34"/>
      <c r="L124" s="31"/>
    </row>
    <row r="125" spans="1:12" s="32" customFormat="1" ht="11.25" x14ac:dyDescent="0.2">
      <c r="A125" s="34"/>
      <c r="B125" s="34"/>
      <c r="C125" s="34"/>
      <c r="D125" s="34"/>
      <c r="H125" s="34"/>
      <c r="I125" s="34"/>
      <c r="J125" s="34"/>
      <c r="K125" s="34"/>
      <c r="L125" s="31"/>
    </row>
    <row r="126" spans="1:12" s="32" customFormat="1" ht="11.25" x14ac:dyDescent="0.2">
      <c r="A126" s="34"/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1.25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1.25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1.25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1.25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1.25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1.25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1.25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1.25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1.25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1.25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1.25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1.25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1.25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1.25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1.25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1.25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1.25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1.25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1.25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1.25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1.25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1.25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1.25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1.25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1.25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1.25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1.25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1.25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1.25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1.25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1.25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1.25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1.25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1.25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1.25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1.25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1.25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1.25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1.25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1.25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1.25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1.25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1.25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1.25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1.25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1.25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1.25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1.25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1.25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1.25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1.25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1.25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1.25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1.25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1.25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1.25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1.25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1.25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1.25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1.25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1.25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1.25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1.25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1.25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1.25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x14ac:dyDescent="0.2">
      <c r="L192" s="17"/>
    </row>
    <row r="193" spans="12:12" x14ac:dyDescent="0.2">
      <c r="L193" s="17"/>
    </row>
    <row r="194" spans="12:12" x14ac:dyDescent="0.2">
      <c r="L194" s="17"/>
    </row>
    <row r="195" spans="12:12" x14ac:dyDescent="0.2">
      <c r="L195" s="17"/>
    </row>
    <row r="196" spans="12:12" x14ac:dyDescent="0.2">
      <c r="L196" s="17"/>
    </row>
    <row r="197" spans="12:12" x14ac:dyDescent="0.2">
      <c r="L197" s="17"/>
    </row>
    <row r="198" spans="12:12" x14ac:dyDescent="0.2">
      <c r="L198" s="17"/>
    </row>
    <row r="199" spans="12:12" x14ac:dyDescent="0.2">
      <c r="L199" s="17"/>
    </row>
    <row r="200" spans="12:12" x14ac:dyDescent="0.2">
      <c r="L200" s="17"/>
    </row>
    <row r="201" spans="12:12" x14ac:dyDescent="0.2">
      <c r="L201" s="17"/>
    </row>
    <row r="202" spans="12:12" x14ac:dyDescent="0.2">
      <c r="L202" s="17"/>
    </row>
    <row r="203" spans="12:12" x14ac:dyDescent="0.2">
      <c r="L203" s="17"/>
    </row>
    <row r="204" spans="12:12" x14ac:dyDescent="0.2">
      <c r="L204" s="17"/>
    </row>
    <row r="205" spans="12:12" x14ac:dyDescent="0.2">
      <c r="L205" s="17"/>
    </row>
    <row r="206" spans="12:12" x14ac:dyDescent="0.2">
      <c r="L206" s="17"/>
    </row>
    <row r="207" spans="12:12" x14ac:dyDescent="0.2">
      <c r="L207" s="17"/>
    </row>
    <row r="208" spans="12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61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2" customFormat="1" ht="14.25" x14ac:dyDescent="0.2">
      <c r="A6" s="39" t="s">
        <v>0</v>
      </c>
      <c r="B6" s="40" t="s">
        <v>1</v>
      </c>
      <c r="C6" s="81" t="s">
        <v>2</v>
      </c>
      <c r="D6" s="81"/>
      <c r="E6" s="41" t="s">
        <v>3</v>
      </c>
      <c r="F6" s="41" t="s">
        <v>4</v>
      </c>
      <c r="G6" s="41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41" t="s">
        <v>10</v>
      </c>
    </row>
    <row r="7" spans="1:13" s="42" customFormat="1" x14ac:dyDescent="0.2">
      <c r="A7" s="43"/>
      <c r="B7" s="44"/>
      <c r="C7" s="45">
        <v>40179</v>
      </c>
      <c r="D7" s="46">
        <v>40544</v>
      </c>
      <c r="E7" s="47"/>
      <c r="F7" s="47"/>
      <c r="G7" s="47"/>
      <c r="H7" s="48"/>
      <c r="I7" s="48"/>
      <c r="J7" s="48"/>
      <c r="K7" s="48"/>
      <c r="L7" s="47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3</v>
      </c>
      <c r="C9" s="38">
        <v>1044</v>
      </c>
      <c r="D9" s="11">
        <v>1147</v>
      </c>
      <c r="E9" s="20">
        <v>0.5</v>
      </c>
      <c r="F9" s="21">
        <f t="shared" ref="F9:F72" si="0">B9/((C9+D9)/2)</f>
        <v>2.7384755819260614E-3</v>
      </c>
      <c r="G9" s="21">
        <f t="shared" ref="G9:G72" si="1">F9/((1+(1-E9)*F9))</f>
        <v>2.7347310847766638E-3</v>
      </c>
      <c r="H9" s="16">
        <v>100000</v>
      </c>
      <c r="I9" s="16">
        <f>H9*G9</f>
        <v>273.47310847766636</v>
      </c>
      <c r="J9" s="16">
        <f t="shared" ref="J9:J72" si="2">H10+I9*E9</f>
        <v>99863.263445761157</v>
      </c>
      <c r="K9" s="16">
        <f t="shared" ref="K9:K72" si="3">K10+J9</f>
        <v>7955150.0450013028</v>
      </c>
      <c r="L9" s="22">
        <f>K9/H9</f>
        <v>79.551500450013023</v>
      </c>
    </row>
    <row r="10" spans="1:13" ht="15" x14ac:dyDescent="0.25">
      <c r="A10" s="19">
        <v>1</v>
      </c>
      <c r="B10" s="1">
        <v>0</v>
      </c>
      <c r="C10" s="38">
        <v>1078</v>
      </c>
      <c r="D10" s="11">
        <v>1094</v>
      </c>
      <c r="E10" s="20">
        <v>0.5</v>
      </c>
      <c r="F10" s="21">
        <f t="shared" si="0"/>
        <v>0</v>
      </c>
      <c r="G10" s="21">
        <f t="shared" si="1"/>
        <v>0</v>
      </c>
      <c r="H10" s="16">
        <f>H9-I9</f>
        <v>99726.526891522328</v>
      </c>
      <c r="I10" s="16">
        <f t="shared" ref="I10:I73" si="4">H10*G10</f>
        <v>0</v>
      </c>
      <c r="J10" s="16">
        <f t="shared" si="2"/>
        <v>99726.526891522328</v>
      </c>
      <c r="K10" s="16">
        <f t="shared" si="3"/>
        <v>7855286.7815555418</v>
      </c>
      <c r="L10" s="23">
        <f t="shared" ref="L10:L73" si="5">K10/H10</f>
        <v>78.768277873550545</v>
      </c>
    </row>
    <row r="11" spans="1:13" ht="15" x14ac:dyDescent="0.25">
      <c r="A11" s="19">
        <v>2</v>
      </c>
      <c r="B11" s="1">
        <v>0</v>
      </c>
      <c r="C11" s="38">
        <v>869</v>
      </c>
      <c r="D11" s="11">
        <v>1016</v>
      </c>
      <c r="E11" s="20">
        <v>0.5</v>
      </c>
      <c r="F11" s="21">
        <f t="shared" si="0"/>
        <v>0</v>
      </c>
      <c r="G11" s="21">
        <f t="shared" si="1"/>
        <v>0</v>
      </c>
      <c r="H11" s="16">
        <f t="shared" ref="H11:H74" si="6">H10-I10</f>
        <v>99726.526891522328</v>
      </c>
      <c r="I11" s="16">
        <f t="shared" si="4"/>
        <v>0</v>
      </c>
      <c r="J11" s="16">
        <f t="shared" si="2"/>
        <v>99726.526891522328</v>
      </c>
      <c r="K11" s="16">
        <f t="shared" si="3"/>
        <v>7755560.2546640197</v>
      </c>
      <c r="L11" s="23">
        <f t="shared" si="5"/>
        <v>77.768277873550545</v>
      </c>
    </row>
    <row r="12" spans="1:13" ht="15" x14ac:dyDescent="0.25">
      <c r="A12" s="19">
        <v>3</v>
      </c>
      <c r="B12" s="1">
        <v>0</v>
      </c>
      <c r="C12" s="38">
        <v>829</v>
      </c>
      <c r="D12" s="11">
        <v>872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99726.526891522328</v>
      </c>
      <c r="I12" s="16">
        <f t="shared" si="4"/>
        <v>0</v>
      </c>
      <c r="J12" s="16">
        <f t="shared" si="2"/>
        <v>99726.526891522328</v>
      </c>
      <c r="K12" s="16">
        <f t="shared" si="3"/>
        <v>7655833.7277724976</v>
      </c>
      <c r="L12" s="23">
        <f t="shared" si="5"/>
        <v>76.768277873550545</v>
      </c>
    </row>
    <row r="13" spans="1:13" ht="15" x14ac:dyDescent="0.25">
      <c r="A13" s="19">
        <v>4</v>
      </c>
      <c r="B13" s="1">
        <v>0</v>
      </c>
      <c r="C13" s="38">
        <v>753</v>
      </c>
      <c r="D13" s="11">
        <v>829</v>
      </c>
      <c r="E13" s="20">
        <v>0.5</v>
      </c>
      <c r="F13" s="21">
        <f t="shared" si="0"/>
        <v>0</v>
      </c>
      <c r="G13" s="21">
        <f t="shared" si="1"/>
        <v>0</v>
      </c>
      <c r="H13" s="16">
        <f t="shared" si="6"/>
        <v>99726.526891522328</v>
      </c>
      <c r="I13" s="16">
        <f t="shared" si="4"/>
        <v>0</v>
      </c>
      <c r="J13" s="16">
        <f t="shared" si="2"/>
        <v>99726.526891522328</v>
      </c>
      <c r="K13" s="16">
        <f t="shared" si="3"/>
        <v>7556107.2008809755</v>
      </c>
      <c r="L13" s="23">
        <f t="shared" si="5"/>
        <v>75.768277873550559</v>
      </c>
    </row>
    <row r="14" spans="1:13" ht="15" x14ac:dyDescent="0.25">
      <c r="A14" s="19">
        <v>5</v>
      </c>
      <c r="B14" s="1">
        <v>0</v>
      </c>
      <c r="C14" s="38">
        <v>785</v>
      </c>
      <c r="D14" s="11">
        <v>744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99726.526891522328</v>
      </c>
      <c r="I14" s="16">
        <f t="shared" si="4"/>
        <v>0</v>
      </c>
      <c r="J14" s="16">
        <f t="shared" si="2"/>
        <v>99726.526891522328</v>
      </c>
      <c r="K14" s="16">
        <f t="shared" si="3"/>
        <v>7456380.6739894534</v>
      </c>
      <c r="L14" s="23">
        <f t="shared" si="5"/>
        <v>74.768277873550559</v>
      </c>
    </row>
    <row r="15" spans="1:13" ht="15" x14ac:dyDescent="0.25">
      <c r="A15" s="19">
        <v>6</v>
      </c>
      <c r="B15" s="1">
        <v>0</v>
      </c>
      <c r="C15" s="38">
        <v>757</v>
      </c>
      <c r="D15" s="11">
        <v>794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99726.526891522328</v>
      </c>
      <c r="I15" s="16">
        <f t="shared" si="4"/>
        <v>0</v>
      </c>
      <c r="J15" s="16">
        <f t="shared" si="2"/>
        <v>99726.526891522328</v>
      </c>
      <c r="K15" s="16">
        <f t="shared" si="3"/>
        <v>7356654.1470979312</v>
      </c>
      <c r="L15" s="23">
        <f t="shared" si="5"/>
        <v>73.768277873550559</v>
      </c>
    </row>
    <row r="16" spans="1:13" ht="15" x14ac:dyDescent="0.25">
      <c r="A16" s="19">
        <v>7</v>
      </c>
      <c r="B16" s="1">
        <v>0</v>
      </c>
      <c r="C16" s="38">
        <v>642</v>
      </c>
      <c r="D16" s="11">
        <v>756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99726.526891522328</v>
      </c>
      <c r="I16" s="16">
        <f t="shared" si="4"/>
        <v>0</v>
      </c>
      <c r="J16" s="16">
        <f t="shared" si="2"/>
        <v>99726.526891522328</v>
      </c>
      <c r="K16" s="16">
        <f t="shared" si="3"/>
        <v>7256927.6202064091</v>
      </c>
      <c r="L16" s="23">
        <f t="shared" si="5"/>
        <v>72.768277873550559</v>
      </c>
    </row>
    <row r="17" spans="1:12" ht="15" x14ac:dyDescent="0.25">
      <c r="A17" s="19">
        <v>8</v>
      </c>
      <c r="B17" s="1">
        <v>0</v>
      </c>
      <c r="C17" s="38">
        <v>649</v>
      </c>
      <c r="D17" s="11">
        <v>643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99726.526891522328</v>
      </c>
      <c r="I17" s="16">
        <f t="shared" si="4"/>
        <v>0</v>
      </c>
      <c r="J17" s="16">
        <f t="shared" si="2"/>
        <v>99726.526891522328</v>
      </c>
      <c r="K17" s="16">
        <f t="shared" si="3"/>
        <v>7157201.093314887</v>
      </c>
      <c r="L17" s="23">
        <f t="shared" si="5"/>
        <v>71.768277873550559</v>
      </c>
    </row>
    <row r="18" spans="1:12" ht="15" x14ac:dyDescent="0.25">
      <c r="A18" s="19">
        <v>9</v>
      </c>
      <c r="B18" s="1">
        <v>0</v>
      </c>
      <c r="C18" s="38">
        <v>655</v>
      </c>
      <c r="D18" s="11">
        <v>641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99726.526891522328</v>
      </c>
      <c r="I18" s="16">
        <f t="shared" si="4"/>
        <v>0</v>
      </c>
      <c r="J18" s="16">
        <f t="shared" si="2"/>
        <v>99726.526891522328</v>
      </c>
      <c r="K18" s="16">
        <f t="shared" si="3"/>
        <v>7057474.5664233649</v>
      </c>
      <c r="L18" s="23">
        <f t="shared" si="5"/>
        <v>70.768277873550559</v>
      </c>
    </row>
    <row r="19" spans="1:12" ht="15" x14ac:dyDescent="0.25">
      <c r="A19" s="19">
        <v>10</v>
      </c>
      <c r="B19" s="1">
        <v>0</v>
      </c>
      <c r="C19" s="38">
        <v>583</v>
      </c>
      <c r="D19" s="11">
        <v>661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99726.526891522328</v>
      </c>
      <c r="I19" s="16">
        <f t="shared" si="4"/>
        <v>0</v>
      </c>
      <c r="J19" s="16">
        <f t="shared" si="2"/>
        <v>99726.526891522328</v>
      </c>
      <c r="K19" s="16">
        <f t="shared" si="3"/>
        <v>6957748.0395318428</v>
      </c>
      <c r="L19" s="23">
        <f t="shared" si="5"/>
        <v>69.768277873550574</v>
      </c>
    </row>
    <row r="20" spans="1:12" ht="15" x14ac:dyDescent="0.25">
      <c r="A20" s="19">
        <v>11</v>
      </c>
      <c r="B20" s="1">
        <v>0</v>
      </c>
      <c r="C20" s="38">
        <v>584</v>
      </c>
      <c r="D20" s="11">
        <v>581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99726.526891522328</v>
      </c>
      <c r="I20" s="16">
        <f t="shared" si="4"/>
        <v>0</v>
      </c>
      <c r="J20" s="16">
        <f t="shared" si="2"/>
        <v>99726.526891522328</v>
      </c>
      <c r="K20" s="16">
        <f t="shared" si="3"/>
        <v>6858021.5126403207</v>
      </c>
      <c r="L20" s="23">
        <f t="shared" si="5"/>
        <v>68.768277873550574</v>
      </c>
    </row>
    <row r="21" spans="1:12" ht="15" x14ac:dyDescent="0.25">
      <c r="A21" s="19">
        <v>12</v>
      </c>
      <c r="B21" s="1">
        <v>0</v>
      </c>
      <c r="C21" s="38">
        <v>556</v>
      </c>
      <c r="D21" s="11">
        <v>579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99726.526891522328</v>
      </c>
      <c r="I21" s="16">
        <f t="shared" si="4"/>
        <v>0</v>
      </c>
      <c r="J21" s="16">
        <f t="shared" si="2"/>
        <v>99726.526891522328</v>
      </c>
      <c r="K21" s="16">
        <f t="shared" si="3"/>
        <v>6758294.9857487986</v>
      </c>
      <c r="L21" s="23">
        <f t="shared" si="5"/>
        <v>67.768277873550574</v>
      </c>
    </row>
    <row r="22" spans="1:12" ht="15" x14ac:dyDescent="0.25">
      <c r="A22" s="19">
        <v>13</v>
      </c>
      <c r="B22" s="1">
        <v>0</v>
      </c>
      <c r="C22" s="38">
        <v>510</v>
      </c>
      <c r="D22" s="11">
        <v>540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99726.526891522328</v>
      </c>
      <c r="I22" s="16">
        <f t="shared" si="4"/>
        <v>0</v>
      </c>
      <c r="J22" s="16">
        <f t="shared" si="2"/>
        <v>99726.526891522328</v>
      </c>
      <c r="K22" s="16">
        <f t="shared" si="3"/>
        <v>6658568.4588572765</v>
      </c>
      <c r="L22" s="23">
        <f t="shared" si="5"/>
        <v>66.768277873550574</v>
      </c>
    </row>
    <row r="23" spans="1:12" ht="15" x14ac:dyDescent="0.25">
      <c r="A23" s="19">
        <v>14</v>
      </c>
      <c r="B23" s="1">
        <v>0</v>
      </c>
      <c r="C23" s="38">
        <v>578</v>
      </c>
      <c r="D23" s="11">
        <v>517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99726.526891522328</v>
      </c>
      <c r="I23" s="16">
        <f t="shared" si="4"/>
        <v>0</v>
      </c>
      <c r="J23" s="16">
        <f t="shared" si="2"/>
        <v>99726.526891522328</v>
      </c>
      <c r="K23" s="16">
        <f t="shared" si="3"/>
        <v>6558841.9319657544</v>
      </c>
      <c r="L23" s="23">
        <f t="shared" si="5"/>
        <v>65.768277873550574</v>
      </c>
    </row>
    <row r="24" spans="1:12" ht="15" x14ac:dyDescent="0.25">
      <c r="A24" s="19">
        <v>15</v>
      </c>
      <c r="B24" s="1">
        <v>0</v>
      </c>
      <c r="C24" s="38">
        <v>580</v>
      </c>
      <c r="D24" s="11">
        <v>574</v>
      </c>
      <c r="E24" s="20">
        <v>0.5</v>
      </c>
      <c r="F24" s="21">
        <f t="shared" si="0"/>
        <v>0</v>
      </c>
      <c r="G24" s="21">
        <f t="shared" si="1"/>
        <v>0</v>
      </c>
      <c r="H24" s="16">
        <f t="shared" si="6"/>
        <v>99726.526891522328</v>
      </c>
      <c r="I24" s="16">
        <f t="shared" si="4"/>
        <v>0</v>
      </c>
      <c r="J24" s="16">
        <f t="shared" si="2"/>
        <v>99726.526891522328</v>
      </c>
      <c r="K24" s="16">
        <f t="shared" si="3"/>
        <v>6459115.4050742323</v>
      </c>
      <c r="L24" s="23">
        <f t="shared" si="5"/>
        <v>64.768277873550574</v>
      </c>
    </row>
    <row r="25" spans="1:12" ht="15" x14ac:dyDescent="0.25">
      <c r="A25" s="19">
        <v>16</v>
      </c>
      <c r="B25" s="1">
        <v>0</v>
      </c>
      <c r="C25" s="38">
        <v>570</v>
      </c>
      <c r="D25" s="11">
        <v>561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99726.526891522328</v>
      </c>
      <c r="I25" s="16">
        <f t="shared" si="4"/>
        <v>0</v>
      </c>
      <c r="J25" s="16">
        <f t="shared" si="2"/>
        <v>99726.526891522328</v>
      </c>
      <c r="K25" s="16">
        <f t="shared" si="3"/>
        <v>6359388.8781827101</v>
      </c>
      <c r="L25" s="23">
        <f t="shared" si="5"/>
        <v>63.768277873550581</v>
      </c>
    </row>
    <row r="26" spans="1:12" ht="15" x14ac:dyDescent="0.25">
      <c r="A26" s="19">
        <v>17</v>
      </c>
      <c r="B26" s="1">
        <v>0</v>
      </c>
      <c r="C26" s="38">
        <v>622</v>
      </c>
      <c r="D26" s="11">
        <v>558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99726.526891522328</v>
      </c>
      <c r="I26" s="16">
        <f t="shared" si="4"/>
        <v>0</v>
      </c>
      <c r="J26" s="16">
        <f t="shared" si="2"/>
        <v>99726.526891522328</v>
      </c>
      <c r="K26" s="16">
        <f t="shared" si="3"/>
        <v>6259662.351291188</v>
      </c>
      <c r="L26" s="23">
        <f t="shared" si="5"/>
        <v>62.768277873550581</v>
      </c>
    </row>
    <row r="27" spans="1:12" ht="15" x14ac:dyDescent="0.25">
      <c r="A27" s="19">
        <v>18</v>
      </c>
      <c r="B27" s="1">
        <v>0</v>
      </c>
      <c r="C27" s="38">
        <v>637</v>
      </c>
      <c r="D27" s="11">
        <v>612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99726.526891522328</v>
      </c>
      <c r="I27" s="16">
        <f t="shared" si="4"/>
        <v>0</v>
      </c>
      <c r="J27" s="16">
        <f t="shared" si="2"/>
        <v>99726.526891522328</v>
      </c>
      <c r="K27" s="16">
        <f t="shared" si="3"/>
        <v>6159935.8243996659</v>
      </c>
      <c r="L27" s="23">
        <f t="shared" si="5"/>
        <v>61.768277873550588</v>
      </c>
    </row>
    <row r="28" spans="1:12" ht="15" x14ac:dyDescent="0.25">
      <c r="A28" s="19">
        <v>19</v>
      </c>
      <c r="B28" s="1">
        <v>0</v>
      </c>
      <c r="C28" s="38">
        <v>683</v>
      </c>
      <c r="D28" s="11">
        <v>630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99726.526891522328</v>
      </c>
      <c r="I28" s="16">
        <f t="shared" si="4"/>
        <v>0</v>
      </c>
      <c r="J28" s="16">
        <f t="shared" si="2"/>
        <v>99726.526891522328</v>
      </c>
      <c r="K28" s="16">
        <f t="shared" si="3"/>
        <v>6060209.2975081438</v>
      </c>
      <c r="L28" s="23">
        <f t="shared" si="5"/>
        <v>60.768277873550588</v>
      </c>
    </row>
    <row r="29" spans="1:12" ht="15" x14ac:dyDescent="0.25">
      <c r="A29" s="19">
        <v>20</v>
      </c>
      <c r="B29" s="1">
        <v>0</v>
      </c>
      <c r="C29" s="38">
        <v>690</v>
      </c>
      <c r="D29" s="11">
        <v>679</v>
      </c>
      <c r="E29" s="20">
        <v>0.5</v>
      </c>
      <c r="F29" s="21">
        <f t="shared" si="0"/>
        <v>0</v>
      </c>
      <c r="G29" s="21">
        <f t="shared" si="1"/>
        <v>0</v>
      </c>
      <c r="H29" s="16">
        <f t="shared" si="6"/>
        <v>99726.526891522328</v>
      </c>
      <c r="I29" s="16">
        <f t="shared" si="4"/>
        <v>0</v>
      </c>
      <c r="J29" s="16">
        <f t="shared" si="2"/>
        <v>99726.526891522328</v>
      </c>
      <c r="K29" s="16">
        <f t="shared" si="3"/>
        <v>5960482.7706166217</v>
      </c>
      <c r="L29" s="23">
        <f t="shared" si="5"/>
        <v>59.768277873550588</v>
      </c>
    </row>
    <row r="30" spans="1:12" ht="15" x14ac:dyDescent="0.25">
      <c r="A30" s="19">
        <v>21</v>
      </c>
      <c r="B30" s="1">
        <v>0</v>
      </c>
      <c r="C30" s="38">
        <v>722</v>
      </c>
      <c r="D30" s="11">
        <v>691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99726.526891522328</v>
      </c>
      <c r="I30" s="16">
        <f t="shared" si="4"/>
        <v>0</v>
      </c>
      <c r="J30" s="16">
        <f t="shared" si="2"/>
        <v>99726.526891522328</v>
      </c>
      <c r="K30" s="16">
        <f t="shared" si="3"/>
        <v>5860756.2437250996</v>
      </c>
      <c r="L30" s="23">
        <f t="shared" si="5"/>
        <v>58.768277873550588</v>
      </c>
    </row>
    <row r="31" spans="1:12" ht="15" x14ac:dyDescent="0.25">
      <c r="A31" s="19">
        <v>22</v>
      </c>
      <c r="B31" s="1">
        <v>0</v>
      </c>
      <c r="C31" s="38">
        <v>827</v>
      </c>
      <c r="D31" s="11">
        <v>708</v>
      </c>
      <c r="E31" s="20">
        <v>0.5</v>
      </c>
      <c r="F31" s="21">
        <f t="shared" si="0"/>
        <v>0</v>
      </c>
      <c r="G31" s="21">
        <f t="shared" si="1"/>
        <v>0</v>
      </c>
      <c r="H31" s="16">
        <f t="shared" si="6"/>
        <v>99726.526891522328</v>
      </c>
      <c r="I31" s="16">
        <f t="shared" si="4"/>
        <v>0</v>
      </c>
      <c r="J31" s="16">
        <f t="shared" si="2"/>
        <v>99726.526891522328</v>
      </c>
      <c r="K31" s="16">
        <f t="shared" si="3"/>
        <v>5761029.7168335775</v>
      </c>
      <c r="L31" s="23">
        <f t="shared" si="5"/>
        <v>57.768277873550595</v>
      </c>
    </row>
    <row r="32" spans="1:12" ht="15" x14ac:dyDescent="0.25">
      <c r="A32" s="19">
        <v>23</v>
      </c>
      <c r="B32" s="1">
        <v>0</v>
      </c>
      <c r="C32" s="38">
        <v>856</v>
      </c>
      <c r="D32" s="11">
        <v>828</v>
      </c>
      <c r="E32" s="20">
        <v>0.5</v>
      </c>
      <c r="F32" s="21">
        <f t="shared" si="0"/>
        <v>0</v>
      </c>
      <c r="G32" s="21">
        <f t="shared" si="1"/>
        <v>0</v>
      </c>
      <c r="H32" s="16">
        <f t="shared" si="6"/>
        <v>99726.526891522328</v>
      </c>
      <c r="I32" s="16">
        <f t="shared" si="4"/>
        <v>0</v>
      </c>
      <c r="J32" s="16">
        <f t="shared" si="2"/>
        <v>99726.526891522328</v>
      </c>
      <c r="K32" s="16">
        <f t="shared" si="3"/>
        <v>5661303.1899420554</v>
      </c>
      <c r="L32" s="23">
        <f t="shared" si="5"/>
        <v>56.768277873550595</v>
      </c>
    </row>
    <row r="33" spans="1:12" ht="15" x14ac:dyDescent="0.25">
      <c r="A33" s="19">
        <v>24</v>
      </c>
      <c r="B33" s="1">
        <v>0</v>
      </c>
      <c r="C33" s="38">
        <v>1003</v>
      </c>
      <c r="D33" s="11">
        <v>819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99726.526891522328</v>
      </c>
      <c r="I33" s="16">
        <f t="shared" si="4"/>
        <v>0</v>
      </c>
      <c r="J33" s="16">
        <f t="shared" si="2"/>
        <v>99726.526891522328</v>
      </c>
      <c r="K33" s="16">
        <f t="shared" si="3"/>
        <v>5561576.6630505333</v>
      </c>
      <c r="L33" s="23">
        <f t="shared" si="5"/>
        <v>55.768277873550595</v>
      </c>
    </row>
    <row r="34" spans="1:12" ht="15" x14ac:dyDescent="0.25">
      <c r="A34" s="19">
        <v>25</v>
      </c>
      <c r="B34" s="1">
        <v>0</v>
      </c>
      <c r="C34" s="38">
        <v>1078</v>
      </c>
      <c r="D34" s="11">
        <v>984</v>
      </c>
      <c r="E34" s="20">
        <v>0.5</v>
      </c>
      <c r="F34" s="21">
        <f t="shared" si="0"/>
        <v>0</v>
      </c>
      <c r="G34" s="21">
        <f t="shared" si="1"/>
        <v>0</v>
      </c>
      <c r="H34" s="16">
        <f t="shared" si="6"/>
        <v>99726.526891522328</v>
      </c>
      <c r="I34" s="16">
        <f t="shared" si="4"/>
        <v>0</v>
      </c>
      <c r="J34" s="16">
        <f t="shared" si="2"/>
        <v>99726.526891522328</v>
      </c>
      <c r="K34" s="16">
        <f t="shared" si="3"/>
        <v>5461850.1361590112</v>
      </c>
      <c r="L34" s="23">
        <f t="shared" si="5"/>
        <v>54.768277873550602</v>
      </c>
    </row>
    <row r="35" spans="1:12" ht="15" x14ac:dyDescent="0.25">
      <c r="A35" s="19">
        <v>26</v>
      </c>
      <c r="B35" s="1">
        <v>0</v>
      </c>
      <c r="C35" s="38">
        <v>1115</v>
      </c>
      <c r="D35" s="11">
        <v>1090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99726.526891522328</v>
      </c>
      <c r="I35" s="16">
        <f t="shared" si="4"/>
        <v>0</v>
      </c>
      <c r="J35" s="16">
        <f t="shared" si="2"/>
        <v>99726.526891522328</v>
      </c>
      <c r="K35" s="16">
        <f t="shared" si="3"/>
        <v>5362123.6092674891</v>
      </c>
      <c r="L35" s="23">
        <f t="shared" si="5"/>
        <v>53.768277873550602</v>
      </c>
    </row>
    <row r="36" spans="1:12" ht="15" x14ac:dyDescent="0.25">
      <c r="A36" s="19">
        <v>27</v>
      </c>
      <c r="B36" s="1">
        <v>0</v>
      </c>
      <c r="C36" s="38">
        <v>1321</v>
      </c>
      <c r="D36" s="11">
        <v>1092</v>
      </c>
      <c r="E36" s="20">
        <v>0.5</v>
      </c>
      <c r="F36" s="21">
        <f t="shared" si="0"/>
        <v>0</v>
      </c>
      <c r="G36" s="21">
        <f t="shared" si="1"/>
        <v>0</v>
      </c>
      <c r="H36" s="16">
        <f t="shared" si="6"/>
        <v>99726.526891522328</v>
      </c>
      <c r="I36" s="16">
        <f t="shared" si="4"/>
        <v>0</v>
      </c>
      <c r="J36" s="16">
        <f t="shared" si="2"/>
        <v>99726.526891522328</v>
      </c>
      <c r="K36" s="16">
        <f t="shared" si="3"/>
        <v>5262397.0823759669</v>
      </c>
      <c r="L36" s="23">
        <f t="shared" si="5"/>
        <v>52.768277873550602</v>
      </c>
    </row>
    <row r="37" spans="1:12" ht="15" x14ac:dyDescent="0.25">
      <c r="A37" s="19">
        <v>28</v>
      </c>
      <c r="B37" s="1">
        <v>0</v>
      </c>
      <c r="C37" s="38">
        <v>1425</v>
      </c>
      <c r="D37" s="11">
        <v>1300</v>
      </c>
      <c r="E37" s="20">
        <v>0.5</v>
      </c>
      <c r="F37" s="21">
        <f t="shared" si="0"/>
        <v>0</v>
      </c>
      <c r="G37" s="21">
        <f t="shared" si="1"/>
        <v>0</v>
      </c>
      <c r="H37" s="16">
        <f t="shared" si="6"/>
        <v>99726.526891522328</v>
      </c>
      <c r="I37" s="16">
        <f t="shared" si="4"/>
        <v>0</v>
      </c>
      <c r="J37" s="16">
        <f t="shared" si="2"/>
        <v>99726.526891522328</v>
      </c>
      <c r="K37" s="16">
        <f t="shared" si="3"/>
        <v>5162670.5554844448</v>
      </c>
      <c r="L37" s="23">
        <f t="shared" si="5"/>
        <v>51.768277873550609</v>
      </c>
    </row>
    <row r="38" spans="1:12" ht="15" x14ac:dyDescent="0.25">
      <c r="A38" s="19">
        <v>29</v>
      </c>
      <c r="B38" s="1">
        <v>0</v>
      </c>
      <c r="C38" s="38">
        <v>1669</v>
      </c>
      <c r="D38" s="11">
        <v>1429</v>
      </c>
      <c r="E38" s="20">
        <v>0.5</v>
      </c>
      <c r="F38" s="21">
        <f t="shared" si="0"/>
        <v>0</v>
      </c>
      <c r="G38" s="21">
        <f t="shared" si="1"/>
        <v>0</v>
      </c>
      <c r="H38" s="16">
        <f t="shared" si="6"/>
        <v>99726.526891522328</v>
      </c>
      <c r="I38" s="16">
        <f t="shared" si="4"/>
        <v>0</v>
      </c>
      <c r="J38" s="16">
        <f t="shared" si="2"/>
        <v>99726.526891522328</v>
      </c>
      <c r="K38" s="16">
        <f t="shared" si="3"/>
        <v>5062944.0285929227</v>
      </c>
      <c r="L38" s="23">
        <f t="shared" si="5"/>
        <v>50.768277873550609</v>
      </c>
    </row>
    <row r="39" spans="1:12" x14ac:dyDescent="0.2">
      <c r="A39" s="19">
        <v>30</v>
      </c>
      <c r="B39" s="11">
        <v>2</v>
      </c>
      <c r="C39" s="38">
        <v>1699</v>
      </c>
      <c r="D39" s="11">
        <v>1685</v>
      </c>
      <c r="E39" s="20">
        <v>0.5</v>
      </c>
      <c r="F39" s="21">
        <f t="shared" si="0"/>
        <v>1.1820330969267139E-3</v>
      </c>
      <c r="G39" s="21">
        <f t="shared" si="1"/>
        <v>1.1813349084465446E-3</v>
      </c>
      <c r="H39" s="16">
        <f t="shared" si="6"/>
        <v>99726.526891522328</v>
      </c>
      <c r="I39" s="16">
        <f t="shared" si="4"/>
        <v>117.81042751508839</v>
      </c>
      <c r="J39" s="16">
        <f t="shared" si="2"/>
        <v>99667.621677764793</v>
      </c>
      <c r="K39" s="16">
        <f t="shared" si="3"/>
        <v>4963217.5017014006</v>
      </c>
      <c r="L39" s="23">
        <f t="shared" si="5"/>
        <v>49.768277873550609</v>
      </c>
    </row>
    <row r="40" spans="1:12" ht="15" x14ac:dyDescent="0.25">
      <c r="A40" s="19">
        <v>31</v>
      </c>
      <c r="B40" s="1">
        <v>0</v>
      </c>
      <c r="C40" s="38">
        <v>1919</v>
      </c>
      <c r="D40" s="11">
        <v>1689</v>
      </c>
      <c r="E40" s="20">
        <v>0.5</v>
      </c>
      <c r="F40" s="21">
        <f t="shared" si="0"/>
        <v>0</v>
      </c>
      <c r="G40" s="21">
        <f t="shared" si="1"/>
        <v>0</v>
      </c>
      <c r="H40" s="16">
        <f t="shared" si="6"/>
        <v>99608.716464007244</v>
      </c>
      <c r="I40" s="16">
        <f t="shared" si="4"/>
        <v>0</v>
      </c>
      <c r="J40" s="16">
        <f t="shared" si="2"/>
        <v>99608.716464007244</v>
      </c>
      <c r="K40" s="16">
        <f t="shared" si="3"/>
        <v>4863549.8800236359</v>
      </c>
      <c r="L40" s="23">
        <f t="shared" si="5"/>
        <v>48.826549047854037</v>
      </c>
    </row>
    <row r="41" spans="1:12" ht="15" x14ac:dyDescent="0.25">
      <c r="A41" s="19">
        <v>32</v>
      </c>
      <c r="B41" s="1">
        <v>0</v>
      </c>
      <c r="C41" s="38">
        <v>1847</v>
      </c>
      <c r="D41" s="11">
        <v>1882</v>
      </c>
      <c r="E41" s="20">
        <v>0.5</v>
      </c>
      <c r="F41" s="21">
        <f t="shared" si="0"/>
        <v>0</v>
      </c>
      <c r="G41" s="21">
        <f t="shared" si="1"/>
        <v>0</v>
      </c>
      <c r="H41" s="16">
        <f t="shared" si="6"/>
        <v>99608.716464007244</v>
      </c>
      <c r="I41" s="16">
        <f t="shared" si="4"/>
        <v>0</v>
      </c>
      <c r="J41" s="16">
        <f t="shared" si="2"/>
        <v>99608.716464007244</v>
      </c>
      <c r="K41" s="16">
        <f t="shared" si="3"/>
        <v>4763941.1635596287</v>
      </c>
      <c r="L41" s="23">
        <f t="shared" si="5"/>
        <v>47.826549047854037</v>
      </c>
    </row>
    <row r="42" spans="1:12" ht="15" x14ac:dyDescent="0.25">
      <c r="A42" s="19">
        <v>33</v>
      </c>
      <c r="B42" s="1">
        <v>0</v>
      </c>
      <c r="C42" s="38">
        <v>1907</v>
      </c>
      <c r="D42" s="11">
        <v>1828</v>
      </c>
      <c r="E42" s="20">
        <v>0.5</v>
      </c>
      <c r="F42" s="21">
        <f t="shared" si="0"/>
        <v>0</v>
      </c>
      <c r="G42" s="21">
        <f t="shared" si="1"/>
        <v>0</v>
      </c>
      <c r="H42" s="16">
        <f t="shared" si="6"/>
        <v>99608.716464007244</v>
      </c>
      <c r="I42" s="16">
        <f t="shared" si="4"/>
        <v>0</v>
      </c>
      <c r="J42" s="16">
        <f t="shared" si="2"/>
        <v>99608.716464007244</v>
      </c>
      <c r="K42" s="16">
        <f t="shared" si="3"/>
        <v>4664332.4470956214</v>
      </c>
      <c r="L42" s="23">
        <f t="shared" si="5"/>
        <v>46.826549047854037</v>
      </c>
    </row>
    <row r="43" spans="1:12" x14ac:dyDescent="0.2">
      <c r="A43" s="19">
        <v>34</v>
      </c>
      <c r="B43" s="11">
        <v>1</v>
      </c>
      <c r="C43" s="38">
        <v>1742</v>
      </c>
      <c r="D43" s="11">
        <v>1895</v>
      </c>
      <c r="E43" s="20">
        <v>0.5</v>
      </c>
      <c r="F43" s="21">
        <f t="shared" si="0"/>
        <v>5.499037668408029E-4</v>
      </c>
      <c r="G43" s="21">
        <f t="shared" si="1"/>
        <v>5.4975261132490382E-4</v>
      </c>
      <c r="H43" s="16">
        <f t="shared" si="6"/>
        <v>99608.716464007244</v>
      </c>
      <c r="I43" s="16">
        <f t="shared" si="4"/>
        <v>54.760151986809923</v>
      </c>
      <c r="J43" s="16">
        <f t="shared" si="2"/>
        <v>99581.33638801385</v>
      </c>
      <c r="K43" s="16">
        <f t="shared" si="3"/>
        <v>4564723.7306316141</v>
      </c>
      <c r="L43" s="23">
        <f t="shared" si="5"/>
        <v>45.826549047854037</v>
      </c>
    </row>
    <row r="44" spans="1:12" ht="15" x14ac:dyDescent="0.25">
      <c r="A44" s="19">
        <v>35</v>
      </c>
      <c r="B44" s="1">
        <v>0</v>
      </c>
      <c r="C44" s="38">
        <v>1496</v>
      </c>
      <c r="D44" s="11">
        <v>1722</v>
      </c>
      <c r="E44" s="20">
        <v>0.5</v>
      </c>
      <c r="F44" s="21">
        <f t="shared" si="0"/>
        <v>0</v>
      </c>
      <c r="G44" s="21">
        <f t="shared" si="1"/>
        <v>0</v>
      </c>
      <c r="H44" s="16">
        <f t="shared" si="6"/>
        <v>99553.95631202044</v>
      </c>
      <c r="I44" s="16">
        <f t="shared" si="4"/>
        <v>0</v>
      </c>
      <c r="J44" s="16">
        <f t="shared" si="2"/>
        <v>99553.95631202044</v>
      </c>
      <c r="K44" s="16">
        <f t="shared" si="3"/>
        <v>4465142.3942435998</v>
      </c>
      <c r="L44" s="23">
        <f t="shared" si="5"/>
        <v>44.851481143039869</v>
      </c>
    </row>
    <row r="45" spans="1:12" x14ac:dyDescent="0.2">
      <c r="A45" s="19">
        <v>36</v>
      </c>
      <c r="B45" s="11">
        <v>2</v>
      </c>
      <c r="C45" s="38">
        <v>1442</v>
      </c>
      <c r="D45" s="11">
        <v>1506</v>
      </c>
      <c r="E45" s="20">
        <v>0.5</v>
      </c>
      <c r="F45" s="21">
        <f t="shared" si="0"/>
        <v>1.3568521031207597E-3</v>
      </c>
      <c r="G45" s="21">
        <f t="shared" si="1"/>
        <v>1.3559322033898304E-3</v>
      </c>
      <c r="H45" s="16">
        <f t="shared" si="6"/>
        <v>99553.95631202044</v>
      </c>
      <c r="I45" s="16">
        <f t="shared" si="4"/>
        <v>134.9884153383328</v>
      </c>
      <c r="J45" s="16">
        <f t="shared" si="2"/>
        <v>99486.462104351274</v>
      </c>
      <c r="K45" s="16">
        <f t="shared" si="3"/>
        <v>4365588.4379315795</v>
      </c>
      <c r="L45" s="23">
        <f t="shared" si="5"/>
        <v>43.851481143039869</v>
      </c>
    </row>
    <row r="46" spans="1:12" ht="15" x14ac:dyDescent="0.25">
      <c r="A46" s="19">
        <v>37</v>
      </c>
      <c r="B46" s="1">
        <v>0</v>
      </c>
      <c r="C46" s="38">
        <v>1335</v>
      </c>
      <c r="D46" s="11">
        <v>1430</v>
      </c>
      <c r="E46" s="20">
        <v>0.5</v>
      </c>
      <c r="F46" s="21">
        <f t="shared" si="0"/>
        <v>0</v>
      </c>
      <c r="G46" s="21">
        <f t="shared" si="1"/>
        <v>0</v>
      </c>
      <c r="H46" s="16">
        <f t="shared" si="6"/>
        <v>99418.967896682108</v>
      </c>
      <c r="I46" s="16">
        <f t="shared" si="4"/>
        <v>0</v>
      </c>
      <c r="J46" s="16">
        <f t="shared" si="2"/>
        <v>99418.967896682108</v>
      </c>
      <c r="K46" s="16">
        <f t="shared" si="3"/>
        <v>4266101.9758272283</v>
      </c>
      <c r="L46" s="23">
        <f t="shared" si="5"/>
        <v>42.910342624564706</v>
      </c>
    </row>
    <row r="47" spans="1:12" x14ac:dyDescent="0.2">
      <c r="A47" s="19">
        <v>38</v>
      </c>
      <c r="B47" s="11">
        <v>1</v>
      </c>
      <c r="C47" s="38">
        <v>1220</v>
      </c>
      <c r="D47" s="11">
        <v>1335</v>
      </c>
      <c r="E47" s="20">
        <v>0.5</v>
      </c>
      <c r="F47" s="21">
        <f t="shared" si="0"/>
        <v>7.8277886497064581E-4</v>
      </c>
      <c r="G47" s="21">
        <f t="shared" si="1"/>
        <v>7.8247261345852886E-4</v>
      </c>
      <c r="H47" s="16">
        <f t="shared" si="6"/>
        <v>99418.967896682108</v>
      </c>
      <c r="I47" s="16">
        <f t="shared" si="4"/>
        <v>77.79261963746643</v>
      </c>
      <c r="J47" s="16">
        <f t="shared" si="2"/>
        <v>99380.071586863385</v>
      </c>
      <c r="K47" s="16">
        <f t="shared" si="3"/>
        <v>4166683.0079305461</v>
      </c>
      <c r="L47" s="23">
        <f t="shared" si="5"/>
        <v>41.910342624564706</v>
      </c>
    </row>
    <row r="48" spans="1:12" x14ac:dyDescent="0.2">
      <c r="A48" s="19">
        <v>39</v>
      </c>
      <c r="B48" s="11">
        <v>2</v>
      </c>
      <c r="C48" s="38">
        <v>1123</v>
      </c>
      <c r="D48" s="11">
        <v>1207</v>
      </c>
      <c r="E48" s="20">
        <v>0.5</v>
      </c>
      <c r="F48" s="21">
        <f t="shared" si="0"/>
        <v>1.7167381974248926E-3</v>
      </c>
      <c r="G48" s="21">
        <f t="shared" si="1"/>
        <v>1.7152658662092622E-3</v>
      </c>
      <c r="H48" s="16">
        <f t="shared" si="6"/>
        <v>99341.175277044647</v>
      </c>
      <c r="I48" s="16">
        <f t="shared" si="4"/>
        <v>170.39652706182613</v>
      </c>
      <c r="J48" s="16">
        <f t="shared" si="2"/>
        <v>99255.977013513737</v>
      </c>
      <c r="K48" s="16">
        <f t="shared" si="3"/>
        <v>4067302.9363436825</v>
      </c>
      <c r="L48" s="23">
        <f t="shared" si="5"/>
        <v>40.942770457473522</v>
      </c>
    </row>
    <row r="49" spans="1:12" x14ac:dyDescent="0.2">
      <c r="A49" s="19">
        <v>40</v>
      </c>
      <c r="B49" s="11">
        <v>1</v>
      </c>
      <c r="C49" s="38">
        <v>1065</v>
      </c>
      <c r="D49" s="11">
        <v>1113</v>
      </c>
      <c r="E49" s="20">
        <v>0.5</v>
      </c>
      <c r="F49" s="21">
        <f t="shared" si="0"/>
        <v>9.1827364554637281E-4</v>
      </c>
      <c r="G49" s="21">
        <f t="shared" si="1"/>
        <v>9.1785222579164757E-4</v>
      </c>
      <c r="H49" s="16">
        <f t="shared" si="6"/>
        <v>99170.778749982826</v>
      </c>
      <c r="I49" s="16">
        <f t="shared" si="4"/>
        <v>91.024120009162758</v>
      </c>
      <c r="J49" s="16">
        <f t="shared" si="2"/>
        <v>99125.266689978234</v>
      </c>
      <c r="K49" s="16">
        <f t="shared" si="3"/>
        <v>3968046.9593301686</v>
      </c>
      <c r="L49" s="23">
        <f t="shared" si="5"/>
        <v>40.0122597537922</v>
      </c>
    </row>
    <row r="50" spans="1:12" x14ac:dyDescent="0.2">
      <c r="A50" s="19">
        <v>41</v>
      </c>
      <c r="B50" s="11">
        <v>1</v>
      </c>
      <c r="C50" s="38">
        <v>1057</v>
      </c>
      <c r="D50" s="11">
        <v>1050</v>
      </c>
      <c r="E50" s="20">
        <v>0.5</v>
      </c>
      <c r="F50" s="21">
        <f t="shared" si="0"/>
        <v>9.4921689606074992E-4</v>
      </c>
      <c r="G50" s="21">
        <f t="shared" si="1"/>
        <v>9.487666034155599E-4</v>
      </c>
      <c r="H50" s="16">
        <f t="shared" si="6"/>
        <v>99079.754629973657</v>
      </c>
      <c r="I50" s="16">
        <f t="shared" si="4"/>
        <v>94.003562267527201</v>
      </c>
      <c r="J50" s="16">
        <f t="shared" si="2"/>
        <v>99032.752848839897</v>
      </c>
      <c r="K50" s="16">
        <f t="shared" si="3"/>
        <v>3868921.6926401905</v>
      </c>
      <c r="L50" s="23">
        <f t="shared" si="5"/>
        <v>39.048559487144331</v>
      </c>
    </row>
    <row r="51" spans="1:12" x14ac:dyDescent="0.2">
      <c r="A51" s="19">
        <v>42</v>
      </c>
      <c r="B51" s="11">
        <v>1</v>
      </c>
      <c r="C51" s="38">
        <v>998</v>
      </c>
      <c r="D51" s="11">
        <v>1030</v>
      </c>
      <c r="E51" s="20">
        <v>0.5</v>
      </c>
      <c r="F51" s="21">
        <f t="shared" si="0"/>
        <v>9.8619329388560163E-4</v>
      </c>
      <c r="G51" s="21">
        <f t="shared" si="1"/>
        <v>9.8570724494825043E-4</v>
      </c>
      <c r="H51" s="16">
        <f t="shared" si="6"/>
        <v>98985.751067706136</v>
      </c>
      <c r="I51" s="16">
        <f t="shared" si="4"/>
        <v>97.570971974081957</v>
      </c>
      <c r="J51" s="16">
        <f t="shared" si="2"/>
        <v>98936.965581719094</v>
      </c>
      <c r="K51" s="16">
        <f t="shared" si="3"/>
        <v>3769888.9397913506</v>
      </c>
      <c r="L51" s="23">
        <f t="shared" si="5"/>
        <v>38.085167805745606</v>
      </c>
    </row>
    <row r="52" spans="1:12" x14ac:dyDescent="0.2">
      <c r="A52" s="19">
        <v>43</v>
      </c>
      <c r="B52" s="11">
        <v>2</v>
      </c>
      <c r="C52" s="38">
        <v>915</v>
      </c>
      <c r="D52" s="11">
        <v>974</v>
      </c>
      <c r="E52" s="20">
        <v>0.5</v>
      </c>
      <c r="F52" s="21">
        <f t="shared" si="0"/>
        <v>2.1175224986765486E-3</v>
      </c>
      <c r="G52" s="21">
        <f t="shared" si="1"/>
        <v>2.1152829190904283E-3</v>
      </c>
      <c r="H52" s="16">
        <f t="shared" si="6"/>
        <v>98888.180095732052</v>
      </c>
      <c r="I52" s="16">
        <f t="shared" si="4"/>
        <v>209.17647825644008</v>
      </c>
      <c r="J52" s="16">
        <f t="shared" si="2"/>
        <v>98783.591856603831</v>
      </c>
      <c r="K52" s="16">
        <f t="shared" si="3"/>
        <v>3670951.9742096313</v>
      </c>
      <c r="L52" s="23">
        <f t="shared" si="5"/>
        <v>37.122252332440965</v>
      </c>
    </row>
    <row r="53" spans="1:12" x14ac:dyDescent="0.2">
      <c r="A53" s="19">
        <v>44</v>
      </c>
      <c r="B53" s="11">
        <v>4</v>
      </c>
      <c r="C53" s="38">
        <v>839</v>
      </c>
      <c r="D53" s="11">
        <v>900</v>
      </c>
      <c r="E53" s="20">
        <v>0.5</v>
      </c>
      <c r="F53" s="21">
        <f t="shared" si="0"/>
        <v>4.6003450258769408E-3</v>
      </c>
      <c r="G53" s="21">
        <f t="shared" si="1"/>
        <v>4.5897877223178424E-3</v>
      </c>
      <c r="H53" s="16">
        <f t="shared" si="6"/>
        <v>98679.00361747561</v>
      </c>
      <c r="I53" s="16">
        <f t="shared" si="4"/>
        <v>452.91567925404752</v>
      </c>
      <c r="J53" s="16">
        <f t="shared" si="2"/>
        <v>98452.545777848587</v>
      </c>
      <c r="K53" s="16">
        <f t="shared" si="3"/>
        <v>3572168.3823530274</v>
      </c>
      <c r="L53" s="23">
        <f t="shared" si="5"/>
        <v>36.199882968015828</v>
      </c>
    </row>
    <row r="54" spans="1:12" x14ac:dyDescent="0.2">
      <c r="A54" s="19">
        <v>45</v>
      </c>
      <c r="B54" s="11">
        <v>2</v>
      </c>
      <c r="C54" s="38">
        <v>808</v>
      </c>
      <c r="D54" s="11">
        <v>813</v>
      </c>
      <c r="E54" s="20">
        <v>0.5</v>
      </c>
      <c r="F54" s="21">
        <f t="shared" si="0"/>
        <v>2.4676125848241827E-3</v>
      </c>
      <c r="G54" s="21">
        <f t="shared" si="1"/>
        <v>2.4645717806531116E-3</v>
      </c>
      <c r="H54" s="16">
        <f t="shared" si="6"/>
        <v>98226.087938221564</v>
      </c>
      <c r="I54" s="16">
        <f t="shared" si="4"/>
        <v>242.08524445649186</v>
      </c>
      <c r="J54" s="16">
        <f t="shared" si="2"/>
        <v>98105.045315993309</v>
      </c>
      <c r="K54" s="16">
        <f t="shared" si="3"/>
        <v>3473715.8365751789</v>
      </c>
      <c r="L54" s="23">
        <f t="shared" si="5"/>
        <v>35.364493379395725</v>
      </c>
    </row>
    <row r="55" spans="1:12" x14ac:dyDescent="0.2">
      <c r="A55" s="19">
        <v>46</v>
      </c>
      <c r="B55" s="11">
        <v>1</v>
      </c>
      <c r="C55" s="38">
        <v>842</v>
      </c>
      <c r="D55" s="11">
        <v>794</v>
      </c>
      <c r="E55" s="20">
        <v>0.5</v>
      </c>
      <c r="F55" s="21">
        <f t="shared" si="0"/>
        <v>1.2224938875305623E-3</v>
      </c>
      <c r="G55" s="21">
        <f t="shared" si="1"/>
        <v>1.2217470983506412E-3</v>
      </c>
      <c r="H55" s="16">
        <f t="shared" si="6"/>
        <v>97984.002693765069</v>
      </c>
      <c r="I55" s="16">
        <f t="shared" si="4"/>
        <v>119.71167097588889</v>
      </c>
      <c r="J55" s="16">
        <f t="shared" si="2"/>
        <v>97924.146858277134</v>
      </c>
      <c r="K55" s="16">
        <f t="shared" si="3"/>
        <v>3375610.7912591854</v>
      </c>
      <c r="L55" s="23">
        <f t="shared" si="5"/>
        <v>34.45063172004896</v>
      </c>
    </row>
    <row r="56" spans="1:12" x14ac:dyDescent="0.2">
      <c r="A56" s="19">
        <v>47</v>
      </c>
      <c r="B56" s="11">
        <v>2</v>
      </c>
      <c r="C56" s="38">
        <v>719</v>
      </c>
      <c r="D56" s="11">
        <v>830</v>
      </c>
      <c r="E56" s="20">
        <v>0.5</v>
      </c>
      <c r="F56" s="21">
        <f t="shared" si="0"/>
        <v>2.5823111684958036E-3</v>
      </c>
      <c r="G56" s="21">
        <f t="shared" si="1"/>
        <v>2.5789813023855577E-3</v>
      </c>
      <c r="H56" s="16">
        <f t="shared" si="6"/>
        <v>97864.291022789184</v>
      </c>
      <c r="I56" s="16">
        <f t="shared" si="4"/>
        <v>252.39017671899211</v>
      </c>
      <c r="J56" s="16">
        <f t="shared" si="2"/>
        <v>97738.095934429686</v>
      </c>
      <c r="K56" s="16">
        <f t="shared" si="3"/>
        <v>3277686.6444009081</v>
      </c>
      <c r="L56" s="23">
        <f t="shared" si="5"/>
        <v>33.492161544782959</v>
      </c>
    </row>
    <row r="57" spans="1:12" x14ac:dyDescent="0.2">
      <c r="A57" s="19">
        <v>48</v>
      </c>
      <c r="B57" s="11">
        <v>1</v>
      </c>
      <c r="C57" s="38">
        <v>659</v>
      </c>
      <c r="D57" s="11">
        <v>697</v>
      </c>
      <c r="E57" s="20">
        <v>0.5</v>
      </c>
      <c r="F57" s="21">
        <f t="shared" si="0"/>
        <v>1.4749262536873156E-3</v>
      </c>
      <c r="G57" s="21">
        <f t="shared" si="1"/>
        <v>1.4738393515106852E-3</v>
      </c>
      <c r="H57" s="16">
        <f t="shared" si="6"/>
        <v>97611.900846070188</v>
      </c>
      <c r="I57" s="16">
        <f t="shared" si="4"/>
        <v>143.86426064269739</v>
      </c>
      <c r="J57" s="16">
        <f t="shared" si="2"/>
        <v>97539.968715748837</v>
      </c>
      <c r="K57" s="16">
        <f t="shared" si="3"/>
        <v>3179948.5484664785</v>
      </c>
      <c r="L57" s="23">
        <f t="shared" si="5"/>
        <v>32.577467715551634</v>
      </c>
    </row>
    <row r="58" spans="1:12" x14ac:dyDescent="0.2">
      <c r="A58" s="19">
        <v>49</v>
      </c>
      <c r="B58" s="11">
        <v>1</v>
      </c>
      <c r="C58" s="38">
        <v>680</v>
      </c>
      <c r="D58" s="11">
        <v>662</v>
      </c>
      <c r="E58" s="20">
        <v>0.5</v>
      </c>
      <c r="F58" s="21">
        <f t="shared" si="0"/>
        <v>1.4903129657228018E-3</v>
      </c>
      <c r="G58" s="21">
        <f t="shared" si="1"/>
        <v>1.4892032762472078E-3</v>
      </c>
      <c r="H58" s="16">
        <f t="shared" si="6"/>
        <v>97468.036585427486</v>
      </c>
      <c r="I58" s="16">
        <f t="shared" si="4"/>
        <v>145.14971941240131</v>
      </c>
      <c r="J58" s="16">
        <f t="shared" si="2"/>
        <v>97395.461725721296</v>
      </c>
      <c r="K58" s="16">
        <f t="shared" si="3"/>
        <v>3082408.5797507297</v>
      </c>
      <c r="L58" s="23">
        <f t="shared" si="5"/>
        <v>31.624814531367946</v>
      </c>
    </row>
    <row r="59" spans="1:12" x14ac:dyDescent="0.2">
      <c r="A59" s="19">
        <v>50</v>
      </c>
      <c r="B59" s="11">
        <v>1</v>
      </c>
      <c r="C59" s="38">
        <v>658</v>
      </c>
      <c r="D59" s="11">
        <v>678</v>
      </c>
      <c r="E59" s="20">
        <v>0.5</v>
      </c>
      <c r="F59" s="21">
        <f t="shared" si="0"/>
        <v>1.4970059880239522E-3</v>
      </c>
      <c r="G59" s="21">
        <f t="shared" si="1"/>
        <v>1.4958863126402395E-3</v>
      </c>
      <c r="H59" s="16">
        <f t="shared" si="6"/>
        <v>97322.886866015091</v>
      </c>
      <c r="I59" s="16">
        <f t="shared" si="4"/>
        <v>145.58397436950651</v>
      </c>
      <c r="J59" s="16">
        <f t="shared" si="2"/>
        <v>97250.094878830336</v>
      </c>
      <c r="K59" s="16">
        <f t="shared" si="3"/>
        <v>2985013.1180250086</v>
      </c>
      <c r="L59" s="23">
        <f t="shared" si="5"/>
        <v>30.671234836410999</v>
      </c>
    </row>
    <row r="60" spans="1:12" x14ac:dyDescent="0.2">
      <c r="A60" s="19">
        <v>51</v>
      </c>
      <c r="B60" s="11">
        <v>3</v>
      </c>
      <c r="C60" s="38">
        <v>659</v>
      </c>
      <c r="D60" s="11">
        <v>653</v>
      </c>
      <c r="E60" s="20">
        <v>0.5</v>
      </c>
      <c r="F60" s="21">
        <f t="shared" si="0"/>
        <v>4.5731707317073168E-3</v>
      </c>
      <c r="G60" s="21">
        <f t="shared" si="1"/>
        <v>4.5627376425855515E-3</v>
      </c>
      <c r="H60" s="16">
        <f t="shared" si="6"/>
        <v>97177.302891645581</v>
      </c>
      <c r="I60" s="16">
        <f t="shared" si="4"/>
        <v>443.39453790864906</v>
      </c>
      <c r="J60" s="16">
        <f t="shared" si="2"/>
        <v>96955.605622691248</v>
      </c>
      <c r="K60" s="16">
        <f t="shared" si="3"/>
        <v>2887763.0231461781</v>
      </c>
      <c r="L60" s="23">
        <f t="shared" si="5"/>
        <v>29.716435188225848</v>
      </c>
    </row>
    <row r="61" spans="1:12" x14ac:dyDescent="0.2">
      <c r="A61" s="19">
        <v>52</v>
      </c>
      <c r="B61" s="11">
        <v>1</v>
      </c>
      <c r="C61" s="38">
        <v>660</v>
      </c>
      <c r="D61" s="11">
        <v>663</v>
      </c>
      <c r="E61" s="20">
        <v>0.5</v>
      </c>
      <c r="F61" s="21">
        <f t="shared" si="0"/>
        <v>1.5117157974300832E-3</v>
      </c>
      <c r="G61" s="21">
        <f t="shared" si="1"/>
        <v>1.5105740181268882E-3</v>
      </c>
      <c r="H61" s="16">
        <f t="shared" si="6"/>
        <v>96733.90835373693</v>
      </c>
      <c r="I61" s="16">
        <f t="shared" si="4"/>
        <v>146.12372863102254</v>
      </c>
      <c r="J61" s="16">
        <f t="shared" si="2"/>
        <v>96660.846489421427</v>
      </c>
      <c r="K61" s="16">
        <f t="shared" si="3"/>
        <v>2790807.417523487</v>
      </c>
      <c r="L61" s="23">
        <f t="shared" si="5"/>
        <v>28.850353149363631</v>
      </c>
    </row>
    <row r="62" spans="1:12" x14ac:dyDescent="0.2">
      <c r="A62" s="19">
        <v>53</v>
      </c>
      <c r="B62" s="11">
        <v>2</v>
      </c>
      <c r="C62" s="38">
        <v>644</v>
      </c>
      <c r="D62" s="11">
        <v>651</v>
      </c>
      <c r="E62" s="20">
        <v>0.5</v>
      </c>
      <c r="F62" s="21">
        <f t="shared" si="0"/>
        <v>3.0888030888030888E-3</v>
      </c>
      <c r="G62" s="21">
        <f t="shared" si="1"/>
        <v>3.0840400925212031E-3</v>
      </c>
      <c r="H62" s="16">
        <f t="shared" si="6"/>
        <v>96587.784625105909</v>
      </c>
      <c r="I62" s="16">
        <f t="shared" si="4"/>
        <v>297.88060023162967</v>
      </c>
      <c r="J62" s="16">
        <f t="shared" si="2"/>
        <v>96438.844324990103</v>
      </c>
      <c r="K62" s="16">
        <f t="shared" si="3"/>
        <v>2694146.5710340654</v>
      </c>
      <c r="L62" s="23">
        <f t="shared" si="5"/>
        <v>27.893243244899729</v>
      </c>
    </row>
    <row r="63" spans="1:12" x14ac:dyDescent="0.2">
      <c r="A63" s="19">
        <v>54</v>
      </c>
      <c r="B63" s="11">
        <v>1</v>
      </c>
      <c r="C63" s="38">
        <v>667</v>
      </c>
      <c r="D63" s="11">
        <v>635</v>
      </c>
      <c r="E63" s="20">
        <v>0.5</v>
      </c>
      <c r="F63" s="21">
        <f t="shared" si="0"/>
        <v>1.5360983102918587E-3</v>
      </c>
      <c r="G63" s="21">
        <f t="shared" si="1"/>
        <v>1.5349194167306218E-3</v>
      </c>
      <c r="H63" s="16">
        <f t="shared" si="6"/>
        <v>96289.904024874282</v>
      </c>
      <c r="I63" s="16">
        <f t="shared" si="4"/>
        <v>147.79724332290758</v>
      </c>
      <c r="J63" s="16">
        <f t="shared" si="2"/>
        <v>96216.005403212839</v>
      </c>
      <c r="K63" s="16">
        <f t="shared" si="3"/>
        <v>2597707.7267090753</v>
      </c>
      <c r="L63" s="23">
        <f t="shared" si="5"/>
        <v>26.977986456794238</v>
      </c>
    </row>
    <row r="64" spans="1:12" x14ac:dyDescent="0.2">
      <c r="A64" s="19">
        <v>55</v>
      </c>
      <c r="B64" s="11">
        <v>2</v>
      </c>
      <c r="C64" s="38">
        <v>621</v>
      </c>
      <c r="D64" s="11">
        <v>653</v>
      </c>
      <c r="E64" s="20">
        <v>0.5</v>
      </c>
      <c r="F64" s="21">
        <f t="shared" si="0"/>
        <v>3.1397174254317113E-3</v>
      </c>
      <c r="G64" s="21">
        <f t="shared" si="1"/>
        <v>3.1347962382445144E-3</v>
      </c>
      <c r="H64" s="16">
        <f t="shared" si="6"/>
        <v>96142.106781551382</v>
      </c>
      <c r="I64" s="16">
        <f t="shared" si="4"/>
        <v>301.38591467570967</v>
      </c>
      <c r="J64" s="16">
        <f t="shared" si="2"/>
        <v>95991.413824213523</v>
      </c>
      <c r="K64" s="16">
        <f t="shared" si="3"/>
        <v>2501491.7213058625</v>
      </c>
      <c r="L64" s="23">
        <f t="shared" si="5"/>
        <v>26.018690509763942</v>
      </c>
    </row>
    <row r="65" spans="1:12" x14ac:dyDescent="0.2">
      <c r="A65" s="19">
        <v>56</v>
      </c>
      <c r="B65" s="11">
        <v>4</v>
      </c>
      <c r="C65" s="38">
        <v>693</v>
      </c>
      <c r="D65" s="11">
        <v>608</v>
      </c>
      <c r="E65" s="20">
        <v>0.5</v>
      </c>
      <c r="F65" s="21">
        <f t="shared" si="0"/>
        <v>6.1491160645657187E-3</v>
      </c>
      <c r="G65" s="21">
        <f t="shared" si="1"/>
        <v>6.1302681992337167E-3</v>
      </c>
      <c r="H65" s="16">
        <f t="shared" si="6"/>
        <v>95840.720866875665</v>
      </c>
      <c r="I65" s="16">
        <f t="shared" si="4"/>
        <v>587.52932332184321</v>
      </c>
      <c r="J65" s="16">
        <f t="shared" si="2"/>
        <v>95546.956205214752</v>
      </c>
      <c r="K65" s="16">
        <f t="shared" si="3"/>
        <v>2405500.3074816489</v>
      </c>
      <c r="L65" s="23">
        <f t="shared" si="5"/>
        <v>25.098937964197162</v>
      </c>
    </row>
    <row r="66" spans="1:12" x14ac:dyDescent="0.2">
      <c r="A66" s="19">
        <v>57</v>
      </c>
      <c r="B66" s="11">
        <v>5</v>
      </c>
      <c r="C66" s="38">
        <v>725</v>
      </c>
      <c r="D66" s="11">
        <v>689</v>
      </c>
      <c r="E66" s="20">
        <v>0.5</v>
      </c>
      <c r="F66" s="21">
        <f t="shared" si="0"/>
        <v>7.0721357850070717E-3</v>
      </c>
      <c r="G66" s="21">
        <f t="shared" si="1"/>
        <v>7.0472163495419304E-3</v>
      </c>
      <c r="H66" s="16">
        <f t="shared" si="6"/>
        <v>95253.191543553825</v>
      </c>
      <c r="I66" s="16">
        <f t="shared" si="4"/>
        <v>671.26984879178167</v>
      </c>
      <c r="J66" s="16">
        <f t="shared" si="2"/>
        <v>94917.556619157942</v>
      </c>
      <c r="K66" s="16">
        <f t="shared" si="3"/>
        <v>2309953.351276434</v>
      </c>
      <c r="L66" s="23">
        <f t="shared" si="5"/>
        <v>24.250666186027214</v>
      </c>
    </row>
    <row r="67" spans="1:12" x14ac:dyDescent="0.2">
      <c r="A67" s="19">
        <v>58</v>
      </c>
      <c r="B67" s="11">
        <v>5</v>
      </c>
      <c r="C67" s="38">
        <v>652</v>
      </c>
      <c r="D67" s="11">
        <v>713</v>
      </c>
      <c r="E67" s="20">
        <v>0.5</v>
      </c>
      <c r="F67" s="21">
        <f t="shared" si="0"/>
        <v>7.326007326007326E-3</v>
      </c>
      <c r="G67" s="21">
        <f t="shared" si="1"/>
        <v>7.2992700729927005E-3</v>
      </c>
      <c r="H67" s="16">
        <f t="shared" si="6"/>
        <v>94581.921694762044</v>
      </c>
      <c r="I67" s="16">
        <f t="shared" si="4"/>
        <v>690.3789904727156</v>
      </c>
      <c r="J67" s="16">
        <f t="shared" si="2"/>
        <v>94236.732199525679</v>
      </c>
      <c r="K67" s="16">
        <f t="shared" si="3"/>
        <v>2215035.794657276</v>
      </c>
      <c r="L67" s="23">
        <f t="shared" si="5"/>
        <v>23.41923017599192</v>
      </c>
    </row>
    <row r="68" spans="1:12" x14ac:dyDescent="0.2">
      <c r="A68" s="19">
        <v>59</v>
      </c>
      <c r="B68" s="11">
        <v>3</v>
      </c>
      <c r="C68" s="38">
        <v>590</v>
      </c>
      <c r="D68" s="11">
        <v>640</v>
      </c>
      <c r="E68" s="20">
        <v>0.5</v>
      </c>
      <c r="F68" s="21">
        <f t="shared" si="0"/>
        <v>4.8780487804878049E-3</v>
      </c>
      <c r="G68" s="21">
        <f t="shared" si="1"/>
        <v>4.8661800486618006E-3</v>
      </c>
      <c r="H68" s="16">
        <f t="shared" si="6"/>
        <v>93891.542704289328</v>
      </c>
      <c r="I68" s="16">
        <f t="shared" si="4"/>
        <v>456.89315184569017</v>
      </c>
      <c r="J68" s="16">
        <f t="shared" si="2"/>
        <v>93663.09612836648</v>
      </c>
      <c r="K68" s="16">
        <f t="shared" si="3"/>
        <v>2120799.0624577506</v>
      </c>
      <c r="L68" s="23">
        <f t="shared" si="5"/>
        <v>22.587753927285981</v>
      </c>
    </row>
    <row r="69" spans="1:12" x14ac:dyDescent="0.2">
      <c r="A69" s="19">
        <v>60</v>
      </c>
      <c r="B69" s="11">
        <v>1</v>
      </c>
      <c r="C69" s="38">
        <v>563</v>
      </c>
      <c r="D69" s="11">
        <v>589</v>
      </c>
      <c r="E69" s="20">
        <v>0.5</v>
      </c>
      <c r="F69" s="21">
        <f t="shared" si="0"/>
        <v>1.736111111111111E-3</v>
      </c>
      <c r="G69" s="21">
        <f t="shared" si="1"/>
        <v>1.7346053772766695E-3</v>
      </c>
      <c r="H69" s="16">
        <f t="shared" si="6"/>
        <v>93434.649552443632</v>
      </c>
      <c r="I69" s="16">
        <f t="shared" si="4"/>
        <v>162.0722455376299</v>
      </c>
      <c r="J69" s="16">
        <f t="shared" si="2"/>
        <v>93353.613429674821</v>
      </c>
      <c r="K69" s="16">
        <f t="shared" si="3"/>
        <v>2027135.9663293841</v>
      </c>
      <c r="L69" s="23">
        <f t="shared" si="5"/>
        <v>21.695762503947527</v>
      </c>
    </row>
    <row r="70" spans="1:12" x14ac:dyDescent="0.2">
      <c r="A70" s="19">
        <v>61</v>
      </c>
      <c r="B70" s="11">
        <v>7</v>
      </c>
      <c r="C70" s="38">
        <v>579</v>
      </c>
      <c r="D70" s="11">
        <v>556</v>
      </c>
      <c r="E70" s="20">
        <v>0.5</v>
      </c>
      <c r="F70" s="21">
        <f t="shared" si="0"/>
        <v>1.2334801762114538E-2</v>
      </c>
      <c r="G70" s="21">
        <f t="shared" si="1"/>
        <v>1.2259194395796848E-2</v>
      </c>
      <c r="H70" s="16">
        <f t="shared" si="6"/>
        <v>93272.577306906009</v>
      </c>
      <c r="I70" s="16">
        <f t="shared" si="4"/>
        <v>1143.4466570023503</v>
      </c>
      <c r="J70" s="16">
        <f t="shared" si="2"/>
        <v>92700.853978404833</v>
      </c>
      <c r="K70" s="16">
        <f t="shared" si="3"/>
        <v>1933782.3528997093</v>
      </c>
      <c r="L70" s="23">
        <f t="shared" si="5"/>
        <v>20.732592673372281</v>
      </c>
    </row>
    <row r="71" spans="1:12" x14ac:dyDescent="0.2">
      <c r="A71" s="19">
        <v>62</v>
      </c>
      <c r="B71" s="11">
        <v>5</v>
      </c>
      <c r="C71" s="38">
        <v>511</v>
      </c>
      <c r="D71" s="11">
        <v>563</v>
      </c>
      <c r="E71" s="20">
        <v>0.5</v>
      </c>
      <c r="F71" s="21">
        <f t="shared" si="0"/>
        <v>9.3109869646182501E-3</v>
      </c>
      <c r="G71" s="21">
        <f t="shared" si="1"/>
        <v>9.267840593141799E-3</v>
      </c>
      <c r="H71" s="16">
        <f t="shared" si="6"/>
        <v>92129.130649903658</v>
      </c>
      <c r="I71" s="16">
        <f t="shared" si="4"/>
        <v>853.83809684804146</v>
      </c>
      <c r="J71" s="16">
        <f t="shared" si="2"/>
        <v>91702.211601479648</v>
      </c>
      <c r="K71" s="16">
        <f t="shared" si="3"/>
        <v>1841081.4989213045</v>
      </c>
      <c r="L71" s="23">
        <f t="shared" si="5"/>
        <v>19.983706412226194</v>
      </c>
    </row>
    <row r="72" spans="1:12" x14ac:dyDescent="0.2">
      <c r="A72" s="19">
        <v>63</v>
      </c>
      <c r="B72" s="11">
        <v>9</v>
      </c>
      <c r="C72" s="38">
        <v>426</v>
      </c>
      <c r="D72" s="11">
        <v>509</v>
      </c>
      <c r="E72" s="20">
        <v>0.5</v>
      </c>
      <c r="F72" s="21">
        <f t="shared" si="0"/>
        <v>1.9251336898395723E-2</v>
      </c>
      <c r="G72" s="21">
        <f t="shared" si="1"/>
        <v>1.9067796610169496E-2</v>
      </c>
      <c r="H72" s="16">
        <f t="shared" si="6"/>
        <v>91275.292553055624</v>
      </c>
      <c r="I72" s="16">
        <f t="shared" si="4"/>
        <v>1740.418713935383</v>
      </c>
      <c r="J72" s="16">
        <f t="shared" si="2"/>
        <v>90405.08319608793</v>
      </c>
      <c r="K72" s="16">
        <f t="shared" si="3"/>
        <v>1749379.2873198248</v>
      </c>
      <c r="L72" s="23">
        <f t="shared" si="5"/>
        <v>19.165967463790516</v>
      </c>
    </row>
    <row r="73" spans="1:12" x14ac:dyDescent="0.2">
      <c r="A73" s="19">
        <v>64</v>
      </c>
      <c r="B73" s="11">
        <v>7</v>
      </c>
      <c r="C73" s="38">
        <v>399</v>
      </c>
      <c r="D73" s="11">
        <v>418</v>
      </c>
      <c r="E73" s="20">
        <v>0.5</v>
      </c>
      <c r="F73" s="21">
        <f t="shared" ref="F73:F104" si="7">B73/((C73+D73)/2)</f>
        <v>1.7135862913096694E-2</v>
      </c>
      <c r="G73" s="21">
        <f t="shared" ref="G73:G103" si="8">F73/((1+(1-E73)*F73))</f>
        <v>1.6990291262135922E-2</v>
      </c>
      <c r="H73" s="16">
        <f t="shared" si="6"/>
        <v>89534.873839120235</v>
      </c>
      <c r="I73" s="16">
        <f t="shared" si="4"/>
        <v>1521.2235846452465</v>
      </c>
      <c r="J73" s="16">
        <f t="shared" ref="J73:J103" si="9">H74+I73*E73</f>
        <v>88774.262046797608</v>
      </c>
      <c r="K73" s="16">
        <f t="shared" ref="K73:K97" si="10">K74+J73</f>
        <v>1658974.2041237368</v>
      </c>
      <c r="L73" s="23">
        <f t="shared" si="5"/>
        <v>18.528804844296165</v>
      </c>
    </row>
    <row r="74" spans="1:12" x14ac:dyDescent="0.2">
      <c r="A74" s="19">
        <v>65</v>
      </c>
      <c r="B74" s="11">
        <v>5</v>
      </c>
      <c r="C74" s="38">
        <v>358</v>
      </c>
      <c r="D74" s="11">
        <v>395</v>
      </c>
      <c r="E74" s="20">
        <v>0.5</v>
      </c>
      <c r="F74" s="21">
        <f t="shared" si="7"/>
        <v>1.3280212483399735E-2</v>
      </c>
      <c r="G74" s="21">
        <f t="shared" si="8"/>
        <v>1.3192612137203167E-2</v>
      </c>
      <c r="H74" s="16">
        <f t="shared" si="6"/>
        <v>88013.650254474982</v>
      </c>
      <c r="I74" s="16">
        <f t="shared" ref="I74:I103" si="11">H74*G74</f>
        <v>1161.1299505867412</v>
      </c>
      <c r="J74" s="16">
        <f t="shared" si="9"/>
        <v>87433.085279181614</v>
      </c>
      <c r="K74" s="16">
        <f t="shared" si="10"/>
        <v>1570199.9420769392</v>
      </c>
      <c r="L74" s="23">
        <f t="shared" ref="L74:L103" si="12">K74/H74</f>
        <v>17.840413816913628</v>
      </c>
    </row>
    <row r="75" spans="1:12" x14ac:dyDescent="0.2">
      <c r="A75" s="19">
        <v>66</v>
      </c>
      <c r="B75" s="11">
        <v>5</v>
      </c>
      <c r="C75" s="38">
        <v>348</v>
      </c>
      <c r="D75" s="11">
        <v>352</v>
      </c>
      <c r="E75" s="20">
        <v>0.5</v>
      </c>
      <c r="F75" s="21">
        <f t="shared" si="7"/>
        <v>1.4285714285714285E-2</v>
      </c>
      <c r="G75" s="21">
        <f t="shared" si="8"/>
        <v>1.4184397163120567E-2</v>
      </c>
      <c r="H75" s="16">
        <f t="shared" ref="H75:H104" si="13">H74-I74</f>
        <v>86852.520303888246</v>
      </c>
      <c r="I75" s="16">
        <f t="shared" si="11"/>
        <v>1231.950642608344</v>
      </c>
      <c r="J75" s="16">
        <f t="shared" si="9"/>
        <v>86236.544982584077</v>
      </c>
      <c r="K75" s="16">
        <f t="shared" si="10"/>
        <v>1482766.8567977576</v>
      </c>
      <c r="L75" s="23">
        <f t="shared" si="12"/>
        <v>17.072237531043488</v>
      </c>
    </row>
    <row r="76" spans="1:12" x14ac:dyDescent="0.2">
      <c r="A76" s="19">
        <v>67</v>
      </c>
      <c r="B76" s="11">
        <v>6</v>
      </c>
      <c r="C76" s="38">
        <v>229</v>
      </c>
      <c r="D76" s="11">
        <v>335</v>
      </c>
      <c r="E76" s="20">
        <v>0.5</v>
      </c>
      <c r="F76" s="21">
        <f t="shared" si="7"/>
        <v>2.1276595744680851E-2</v>
      </c>
      <c r="G76" s="21">
        <f t="shared" si="8"/>
        <v>2.1052631578947368E-2</v>
      </c>
      <c r="H76" s="16">
        <f t="shared" si="13"/>
        <v>85620.569661279907</v>
      </c>
      <c r="I76" s="16">
        <f t="shared" si="11"/>
        <v>1802.5383086585243</v>
      </c>
      <c r="J76" s="16">
        <f t="shared" si="9"/>
        <v>84719.300506950647</v>
      </c>
      <c r="K76" s="16">
        <f t="shared" si="10"/>
        <v>1396530.3118151736</v>
      </c>
      <c r="L76" s="23">
        <f t="shared" si="12"/>
        <v>16.310686991921813</v>
      </c>
    </row>
    <row r="77" spans="1:12" x14ac:dyDescent="0.2">
      <c r="A77" s="19">
        <v>68</v>
      </c>
      <c r="B77" s="11">
        <v>6</v>
      </c>
      <c r="C77" s="38">
        <v>229</v>
      </c>
      <c r="D77" s="11">
        <v>222</v>
      </c>
      <c r="E77" s="20">
        <v>0.5</v>
      </c>
      <c r="F77" s="21">
        <f t="shared" si="7"/>
        <v>2.6607538802660754E-2</v>
      </c>
      <c r="G77" s="21">
        <f t="shared" si="8"/>
        <v>2.6258205689277902E-2</v>
      </c>
      <c r="H77" s="16">
        <f t="shared" si="13"/>
        <v>83818.031352621387</v>
      </c>
      <c r="I77" s="16">
        <f t="shared" si="11"/>
        <v>2200.9111077274765</v>
      </c>
      <c r="J77" s="16">
        <f t="shared" si="9"/>
        <v>82717.575798757651</v>
      </c>
      <c r="K77" s="16">
        <f t="shared" si="10"/>
        <v>1311811.011308223</v>
      </c>
      <c r="L77" s="23">
        <f t="shared" si="12"/>
        <v>15.650701765941637</v>
      </c>
    </row>
    <row r="78" spans="1:12" x14ac:dyDescent="0.2">
      <c r="A78" s="19">
        <v>69</v>
      </c>
      <c r="B78" s="11">
        <v>6</v>
      </c>
      <c r="C78" s="38">
        <v>279</v>
      </c>
      <c r="D78" s="11">
        <v>224</v>
      </c>
      <c r="E78" s="20">
        <v>0.5</v>
      </c>
      <c r="F78" s="21">
        <f t="shared" si="7"/>
        <v>2.3856858846918488E-2</v>
      </c>
      <c r="G78" s="21">
        <f t="shared" si="8"/>
        <v>2.3575638506876228E-2</v>
      </c>
      <c r="H78" s="16">
        <f t="shared" si="13"/>
        <v>81617.120244893915</v>
      </c>
      <c r="I78" s="16">
        <f t="shared" si="11"/>
        <v>1924.1757228658682</v>
      </c>
      <c r="J78" s="16">
        <f t="shared" si="9"/>
        <v>80655.032383460988</v>
      </c>
      <c r="K78" s="16">
        <f t="shared" si="10"/>
        <v>1229093.4355094654</v>
      </c>
      <c r="L78" s="23">
        <f t="shared" si="12"/>
        <v>15.059260015809725</v>
      </c>
    </row>
    <row r="79" spans="1:12" ht="15" x14ac:dyDescent="0.25">
      <c r="A79" s="19">
        <v>70</v>
      </c>
      <c r="B79" s="1">
        <v>0</v>
      </c>
      <c r="C79" s="38">
        <v>167</v>
      </c>
      <c r="D79" s="11">
        <v>281</v>
      </c>
      <c r="E79" s="20">
        <v>0.5</v>
      </c>
      <c r="F79" s="21">
        <f t="shared" si="7"/>
        <v>0</v>
      </c>
      <c r="G79" s="21">
        <f t="shared" si="8"/>
        <v>0</v>
      </c>
      <c r="H79" s="16">
        <f t="shared" si="13"/>
        <v>79692.944522028047</v>
      </c>
      <c r="I79" s="16">
        <f t="shared" si="11"/>
        <v>0</v>
      </c>
      <c r="J79" s="16">
        <f t="shared" si="9"/>
        <v>79692.944522028047</v>
      </c>
      <c r="K79" s="16">
        <f t="shared" si="10"/>
        <v>1148438.4031260044</v>
      </c>
      <c r="L79" s="23">
        <f t="shared" si="12"/>
        <v>14.410791444762877</v>
      </c>
    </row>
    <row r="80" spans="1:12" x14ac:dyDescent="0.2">
      <c r="A80" s="19">
        <v>71</v>
      </c>
      <c r="B80" s="11">
        <v>5</v>
      </c>
      <c r="C80" s="38">
        <v>165</v>
      </c>
      <c r="D80" s="11">
        <v>170</v>
      </c>
      <c r="E80" s="20">
        <v>0.5</v>
      </c>
      <c r="F80" s="21">
        <f t="shared" si="7"/>
        <v>2.9850746268656716E-2</v>
      </c>
      <c r="G80" s="21">
        <f t="shared" si="8"/>
        <v>2.9411764705882353E-2</v>
      </c>
      <c r="H80" s="16">
        <f t="shared" si="13"/>
        <v>79692.944522028047</v>
      </c>
      <c r="I80" s="16">
        <f t="shared" si="11"/>
        <v>2343.9101330008248</v>
      </c>
      <c r="J80" s="16">
        <f t="shared" si="9"/>
        <v>78520.989455527626</v>
      </c>
      <c r="K80" s="16">
        <f t="shared" si="10"/>
        <v>1068745.4586039763</v>
      </c>
      <c r="L80" s="23">
        <f t="shared" si="12"/>
        <v>13.410791444762877</v>
      </c>
    </row>
    <row r="81" spans="1:12" x14ac:dyDescent="0.2">
      <c r="A81" s="19">
        <v>72</v>
      </c>
      <c r="B81" s="11">
        <v>3</v>
      </c>
      <c r="C81" s="38">
        <v>191</v>
      </c>
      <c r="D81" s="11">
        <v>160</v>
      </c>
      <c r="E81" s="20">
        <v>0.5</v>
      </c>
      <c r="F81" s="21">
        <f t="shared" si="7"/>
        <v>1.7094017094017096E-2</v>
      </c>
      <c r="G81" s="21">
        <f t="shared" si="8"/>
        <v>1.6949152542372885E-2</v>
      </c>
      <c r="H81" s="16">
        <f t="shared" si="13"/>
        <v>77349.03438902722</v>
      </c>
      <c r="I81" s="16">
        <f t="shared" si="11"/>
        <v>1311.0005828648684</v>
      </c>
      <c r="J81" s="16">
        <f t="shared" si="9"/>
        <v>76693.534097594777</v>
      </c>
      <c r="K81" s="16">
        <f t="shared" si="10"/>
        <v>990224.46914844867</v>
      </c>
      <c r="L81" s="23">
        <f t="shared" si="12"/>
        <v>12.802027549149631</v>
      </c>
    </row>
    <row r="82" spans="1:12" x14ac:dyDescent="0.2">
      <c r="A82" s="19">
        <v>73</v>
      </c>
      <c r="B82" s="11">
        <v>6</v>
      </c>
      <c r="C82" s="38">
        <v>153</v>
      </c>
      <c r="D82" s="11">
        <v>184</v>
      </c>
      <c r="E82" s="20">
        <v>0.5</v>
      </c>
      <c r="F82" s="21">
        <f t="shared" si="7"/>
        <v>3.5608308605341248E-2</v>
      </c>
      <c r="G82" s="21">
        <f t="shared" si="8"/>
        <v>3.4985422740524783E-2</v>
      </c>
      <c r="H82" s="16">
        <f t="shared" si="13"/>
        <v>76038.033806162348</v>
      </c>
      <c r="I82" s="16">
        <f t="shared" si="11"/>
        <v>2660.2227570669043</v>
      </c>
      <c r="J82" s="16">
        <f t="shared" si="9"/>
        <v>74707.922427628888</v>
      </c>
      <c r="K82" s="16">
        <f t="shared" si="10"/>
        <v>913530.93505085388</v>
      </c>
      <c r="L82" s="23">
        <f t="shared" si="12"/>
        <v>12.014131472410831</v>
      </c>
    </row>
    <row r="83" spans="1:12" x14ac:dyDescent="0.2">
      <c r="A83" s="19">
        <v>74</v>
      </c>
      <c r="B83" s="11">
        <v>8</v>
      </c>
      <c r="C83" s="38">
        <v>137</v>
      </c>
      <c r="D83" s="11">
        <v>147</v>
      </c>
      <c r="E83" s="20">
        <v>0.5</v>
      </c>
      <c r="F83" s="21">
        <f t="shared" si="7"/>
        <v>5.6338028169014086E-2</v>
      </c>
      <c r="G83" s="21">
        <f t="shared" si="8"/>
        <v>5.4794520547945209E-2</v>
      </c>
      <c r="H83" s="16">
        <f t="shared" si="13"/>
        <v>73377.811049095442</v>
      </c>
      <c r="I83" s="16">
        <f t="shared" si="11"/>
        <v>4020.7019752929014</v>
      </c>
      <c r="J83" s="16">
        <f t="shared" si="9"/>
        <v>71367.46006144899</v>
      </c>
      <c r="K83" s="16">
        <f t="shared" si="10"/>
        <v>838823.01262322499</v>
      </c>
      <c r="L83" s="23">
        <f t="shared" si="12"/>
        <v>11.431562220655334</v>
      </c>
    </row>
    <row r="84" spans="1:12" x14ac:dyDescent="0.2">
      <c r="A84" s="19">
        <v>75</v>
      </c>
      <c r="B84" s="11">
        <v>6</v>
      </c>
      <c r="C84" s="38">
        <v>137</v>
      </c>
      <c r="D84" s="11">
        <v>130</v>
      </c>
      <c r="E84" s="20">
        <v>0.5</v>
      </c>
      <c r="F84" s="21">
        <f t="shared" si="7"/>
        <v>4.49438202247191E-2</v>
      </c>
      <c r="G84" s="21">
        <f t="shared" si="8"/>
        <v>4.3956043956043953E-2</v>
      </c>
      <c r="H84" s="16">
        <f t="shared" si="13"/>
        <v>69357.109073802538</v>
      </c>
      <c r="I84" s="16">
        <f t="shared" si="11"/>
        <v>3048.6641351121993</v>
      </c>
      <c r="J84" s="16">
        <f t="shared" si="9"/>
        <v>67832.777006246441</v>
      </c>
      <c r="K84" s="16">
        <f t="shared" si="10"/>
        <v>767455.55256177601</v>
      </c>
      <c r="L84" s="23">
        <f t="shared" si="12"/>
        <v>11.065275972577384</v>
      </c>
    </row>
    <row r="85" spans="1:12" x14ac:dyDescent="0.2">
      <c r="A85" s="19">
        <v>76</v>
      </c>
      <c r="B85" s="11">
        <v>7</v>
      </c>
      <c r="C85" s="38">
        <v>159</v>
      </c>
      <c r="D85" s="11">
        <v>129</v>
      </c>
      <c r="E85" s="20">
        <v>0.5</v>
      </c>
      <c r="F85" s="21">
        <f t="shared" si="7"/>
        <v>4.8611111111111112E-2</v>
      </c>
      <c r="G85" s="21">
        <f t="shared" si="8"/>
        <v>4.7457627118644069E-2</v>
      </c>
      <c r="H85" s="16">
        <f t="shared" si="13"/>
        <v>66308.444938690343</v>
      </c>
      <c r="I85" s="16">
        <f t="shared" si="11"/>
        <v>3146.841454717508</v>
      </c>
      <c r="J85" s="16">
        <f t="shared" si="9"/>
        <v>64735.024211331591</v>
      </c>
      <c r="K85" s="16">
        <f t="shared" si="10"/>
        <v>699622.77555552952</v>
      </c>
      <c r="L85" s="23">
        <f t="shared" si="12"/>
        <v>10.551035787408525</v>
      </c>
    </row>
    <row r="86" spans="1:12" x14ac:dyDescent="0.2">
      <c r="A86" s="19">
        <v>77</v>
      </c>
      <c r="B86" s="11">
        <v>7</v>
      </c>
      <c r="C86" s="38">
        <v>111</v>
      </c>
      <c r="D86" s="11">
        <v>150</v>
      </c>
      <c r="E86" s="20">
        <v>0.5</v>
      </c>
      <c r="F86" s="21">
        <f t="shared" si="7"/>
        <v>5.3639846743295021E-2</v>
      </c>
      <c r="G86" s="21">
        <f t="shared" si="8"/>
        <v>5.2238805970149252E-2</v>
      </c>
      <c r="H86" s="16">
        <f t="shared" si="13"/>
        <v>63161.603483972838</v>
      </c>
      <c r="I86" s="16">
        <f t="shared" si="11"/>
        <v>3299.4867491627601</v>
      </c>
      <c r="J86" s="16">
        <f t="shared" si="9"/>
        <v>61511.860109391462</v>
      </c>
      <c r="K86" s="16">
        <f t="shared" si="10"/>
        <v>634887.7513441979</v>
      </c>
      <c r="L86" s="23">
        <f t="shared" si="12"/>
        <v>10.051799136247384</v>
      </c>
    </row>
    <row r="87" spans="1:12" x14ac:dyDescent="0.2">
      <c r="A87" s="19">
        <v>78</v>
      </c>
      <c r="B87" s="11">
        <v>6</v>
      </c>
      <c r="C87" s="38">
        <v>98</v>
      </c>
      <c r="D87" s="11">
        <v>101</v>
      </c>
      <c r="E87" s="20">
        <v>0.5</v>
      </c>
      <c r="F87" s="21">
        <f t="shared" si="7"/>
        <v>6.030150753768844E-2</v>
      </c>
      <c r="G87" s="21">
        <f t="shared" si="8"/>
        <v>5.8536585365853662E-2</v>
      </c>
      <c r="H87" s="16">
        <f t="shared" si="13"/>
        <v>59862.116734810079</v>
      </c>
      <c r="I87" s="16">
        <f t="shared" si="11"/>
        <v>3504.1239064279071</v>
      </c>
      <c r="J87" s="16">
        <f t="shared" si="9"/>
        <v>58110.054781596125</v>
      </c>
      <c r="K87" s="16">
        <f t="shared" si="10"/>
        <v>573375.89123480639</v>
      </c>
      <c r="L87" s="23">
        <f t="shared" si="12"/>
        <v>9.5782762539933017</v>
      </c>
    </row>
    <row r="88" spans="1:12" x14ac:dyDescent="0.2">
      <c r="A88" s="19">
        <v>79</v>
      </c>
      <c r="B88" s="11">
        <v>3</v>
      </c>
      <c r="C88" s="38">
        <v>107</v>
      </c>
      <c r="D88" s="11">
        <v>92</v>
      </c>
      <c r="E88" s="20">
        <v>0.5</v>
      </c>
      <c r="F88" s="21">
        <f t="shared" si="7"/>
        <v>3.015075376884422E-2</v>
      </c>
      <c r="G88" s="21">
        <f t="shared" si="8"/>
        <v>2.9702970297029702E-2</v>
      </c>
      <c r="H88" s="16">
        <f t="shared" si="13"/>
        <v>56357.992828382172</v>
      </c>
      <c r="I88" s="16">
        <f t="shared" si="11"/>
        <v>1673.9997869816486</v>
      </c>
      <c r="J88" s="16">
        <f t="shared" si="9"/>
        <v>55520.992934891343</v>
      </c>
      <c r="K88" s="16">
        <f t="shared" si="10"/>
        <v>515265.83645321021</v>
      </c>
      <c r="L88" s="23">
        <f t="shared" si="12"/>
        <v>9.1427286635680129</v>
      </c>
    </row>
    <row r="89" spans="1:12" x14ac:dyDescent="0.2">
      <c r="A89" s="19">
        <v>80</v>
      </c>
      <c r="B89" s="11">
        <v>6</v>
      </c>
      <c r="C89" s="38">
        <v>88</v>
      </c>
      <c r="D89" s="11">
        <v>103</v>
      </c>
      <c r="E89" s="20">
        <v>0.5</v>
      </c>
      <c r="F89" s="21">
        <f t="shared" si="7"/>
        <v>6.2827225130890049E-2</v>
      </c>
      <c r="G89" s="21">
        <f t="shared" si="8"/>
        <v>6.0913705583756347E-2</v>
      </c>
      <c r="H89" s="16">
        <f t="shared" si="13"/>
        <v>54683.993041400521</v>
      </c>
      <c r="I89" s="16">
        <f t="shared" si="11"/>
        <v>3331.0046522680523</v>
      </c>
      <c r="J89" s="16">
        <f t="shared" si="9"/>
        <v>53018.490715266496</v>
      </c>
      <c r="K89" s="16">
        <f t="shared" si="10"/>
        <v>459744.84351831884</v>
      </c>
      <c r="L89" s="23">
        <f t="shared" si="12"/>
        <v>8.4073019900037682</v>
      </c>
    </row>
    <row r="90" spans="1:12" x14ac:dyDescent="0.2">
      <c r="A90" s="19">
        <v>81</v>
      </c>
      <c r="B90" s="11">
        <v>7</v>
      </c>
      <c r="C90" s="38">
        <v>85</v>
      </c>
      <c r="D90" s="11">
        <v>85</v>
      </c>
      <c r="E90" s="20">
        <v>0.5</v>
      </c>
      <c r="F90" s="21">
        <f t="shared" si="7"/>
        <v>8.2352941176470587E-2</v>
      </c>
      <c r="G90" s="21">
        <f t="shared" si="8"/>
        <v>7.9096045197740106E-2</v>
      </c>
      <c r="H90" s="16">
        <f t="shared" si="13"/>
        <v>51352.988389132472</v>
      </c>
      <c r="I90" s="16">
        <f t="shared" si="11"/>
        <v>4061.8182906658449</v>
      </c>
      <c r="J90" s="16">
        <f t="shared" si="9"/>
        <v>49322.079243799548</v>
      </c>
      <c r="K90" s="16">
        <f t="shared" si="10"/>
        <v>406726.35280305234</v>
      </c>
      <c r="L90" s="23">
        <f t="shared" si="12"/>
        <v>7.9202080650310398</v>
      </c>
    </row>
    <row r="91" spans="1:12" x14ac:dyDescent="0.2">
      <c r="A91" s="19">
        <v>82</v>
      </c>
      <c r="B91" s="11">
        <v>6</v>
      </c>
      <c r="C91" s="38">
        <v>69</v>
      </c>
      <c r="D91" s="11">
        <v>77</v>
      </c>
      <c r="E91" s="20">
        <v>0.5</v>
      </c>
      <c r="F91" s="21">
        <f t="shared" si="7"/>
        <v>8.2191780821917804E-2</v>
      </c>
      <c r="G91" s="21">
        <f t="shared" si="8"/>
        <v>7.8947368421052627E-2</v>
      </c>
      <c r="H91" s="16">
        <f t="shared" si="13"/>
        <v>47291.170098466624</v>
      </c>
      <c r="I91" s="16">
        <f t="shared" si="11"/>
        <v>3733.5134288263121</v>
      </c>
      <c r="J91" s="16">
        <f t="shared" si="9"/>
        <v>45424.413384053463</v>
      </c>
      <c r="K91" s="16">
        <f t="shared" si="10"/>
        <v>357404.27355925279</v>
      </c>
      <c r="L91" s="23">
        <f t="shared" si="12"/>
        <v>7.5575265491441357</v>
      </c>
    </row>
    <row r="92" spans="1:12" x14ac:dyDescent="0.2">
      <c r="A92" s="19">
        <v>83</v>
      </c>
      <c r="B92" s="11">
        <v>5</v>
      </c>
      <c r="C92" s="38">
        <v>57</v>
      </c>
      <c r="D92" s="11">
        <v>61</v>
      </c>
      <c r="E92" s="20">
        <v>0.5</v>
      </c>
      <c r="F92" s="21">
        <f t="shared" si="7"/>
        <v>8.4745762711864403E-2</v>
      </c>
      <c r="G92" s="21">
        <f t="shared" si="8"/>
        <v>8.1300813008130093E-2</v>
      </c>
      <c r="H92" s="16">
        <f t="shared" si="13"/>
        <v>43557.65666964031</v>
      </c>
      <c r="I92" s="16">
        <f t="shared" si="11"/>
        <v>3541.2728999707574</v>
      </c>
      <c r="J92" s="16">
        <f t="shared" si="9"/>
        <v>41787.020219654936</v>
      </c>
      <c r="K92" s="16">
        <f t="shared" si="10"/>
        <v>311979.86017519934</v>
      </c>
      <c r="L92" s="23">
        <f t="shared" si="12"/>
        <v>7.1624573962136333</v>
      </c>
    </row>
    <row r="93" spans="1:12" x14ac:dyDescent="0.2">
      <c r="A93" s="19">
        <v>84</v>
      </c>
      <c r="B93" s="11">
        <v>4</v>
      </c>
      <c r="C93" s="38">
        <v>51</v>
      </c>
      <c r="D93" s="11">
        <v>55</v>
      </c>
      <c r="E93" s="20">
        <v>0.5</v>
      </c>
      <c r="F93" s="21">
        <f t="shared" si="7"/>
        <v>7.5471698113207544E-2</v>
      </c>
      <c r="G93" s="21">
        <f t="shared" si="8"/>
        <v>7.2727272727272724E-2</v>
      </c>
      <c r="H93" s="16">
        <f t="shared" si="13"/>
        <v>40016.383769669555</v>
      </c>
      <c r="I93" s="16">
        <f t="shared" si="11"/>
        <v>2910.2824559759674</v>
      </c>
      <c r="J93" s="16">
        <f t="shared" si="9"/>
        <v>38561.242541681568</v>
      </c>
      <c r="K93" s="16">
        <f t="shared" si="10"/>
        <v>270192.83995554439</v>
      </c>
      <c r="L93" s="23">
        <f t="shared" si="12"/>
        <v>6.7520553958785561</v>
      </c>
    </row>
    <row r="94" spans="1:12" x14ac:dyDescent="0.2">
      <c r="A94" s="19">
        <v>85</v>
      </c>
      <c r="B94" s="11">
        <v>2</v>
      </c>
      <c r="C94" s="38">
        <v>38</v>
      </c>
      <c r="D94" s="11">
        <v>54</v>
      </c>
      <c r="E94" s="20">
        <v>0.5</v>
      </c>
      <c r="F94" s="21">
        <f t="shared" si="7"/>
        <v>4.3478260869565216E-2</v>
      </c>
      <c r="G94" s="21">
        <f t="shared" si="8"/>
        <v>4.2553191489361694E-2</v>
      </c>
      <c r="H94" s="16">
        <f t="shared" si="13"/>
        <v>37106.101313693587</v>
      </c>
      <c r="I94" s="16">
        <f t="shared" si="11"/>
        <v>1578.9830346252588</v>
      </c>
      <c r="J94" s="16">
        <f t="shared" si="9"/>
        <v>36316.609796380959</v>
      </c>
      <c r="K94" s="16">
        <f t="shared" si="10"/>
        <v>231631.59741386282</v>
      </c>
      <c r="L94" s="23">
        <f t="shared" si="12"/>
        <v>6.2424126818298156</v>
      </c>
    </row>
    <row r="95" spans="1:12" x14ac:dyDescent="0.2">
      <c r="A95" s="19">
        <v>86</v>
      </c>
      <c r="B95" s="11">
        <v>5</v>
      </c>
      <c r="C95" s="38">
        <v>40</v>
      </c>
      <c r="D95" s="11">
        <v>39</v>
      </c>
      <c r="E95" s="20">
        <v>0.5</v>
      </c>
      <c r="F95" s="21">
        <f t="shared" si="7"/>
        <v>0.12658227848101267</v>
      </c>
      <c r="G95" s="21">
        <f t="shared" si="8"/>
        <v>0.11904761904761907</v>
      </c>
      <c r="H95" s="16">
        <f t="shared" si="13"/>
        <v>35527.118279068331</v>
      </c>
      <c r="I95" s="16">
        <f t="shared" si="11"/>
        <v>4229.4188427462304</v>
      </c>
      <c r="J95" s="16">
        <f t="shared" si="9"/>
        <v>33412.40885769522</v>
      </c>
      <c r="K95" s="16">
        <f t="shared" si="10"/>
        <v>195314.98761748185</v>
      </c>
      <c r="L95" s="23">
        <f t="shared" si="12"/>
        <v>5.4976310232444732</v>
      </c>
    </row>
    <row r="96" spans="1:12" ht="15" x14ac:dyDescent="0.25">
      <c r="A96" s="19">
        <v>87</v>
      </c>
      <c r="B96" s="1">
        <v>0</v>
      </c>
      <c r="C96" s="38">
        <v>30</v>
      </c>
      <c r="D96" s="11">
        <v>34</v>
      </c>
      <c r="E96" s="20">
        <v>0.5</v>
      </c>
      <c r="F96" s="21">
        <f t="shared" si="7"/>
        <v>0</v>
      </c>
      <c r="G96" s="21">
        <f t="shared" si="8"/>
        <v>0</v>
      </c>
      <c r="H96" s="16">
        <f t="shared" si="13"/>
        <v>31297.699436322102</v>
      </c>
      <c r="I96" s="16">
        <f t="shared" si="11"/>
        <v>0</v>
      </c>
      <c r="J96" s="16">
        <f t="shared" si="9"/>
        <v>31297.699436322102</v>
      </c>
      <c r="K96" s="16">
        <f t="shared" si="10"/>
        <v>161902.57875978661</v>
      </c>
      <c r="L96" s="23">
        <f t="shared" si="12"/>
        <v>5.1729865669261574</v>
      </c>
    </row>
    <row r="97" spans="1:12" x14ac:dyDescent="0.2">
      <c r="A97" s="19">
        <v>88</v>
      </c>
      <c r="B97" s="11">
        <v>5</v>
      </c>
      <c r="C97" s="38">
        <v>39</v>
      </c>
      <c r="D97" s="11">
        <v>29</v>
      </c>
      <c r="E97" s="20">
        <v>0.5</v>
      </c>
      <c r="F97" s="21">
        <f t="shared" si="7"/>
        <v>0.14705882352941177</v>
      </c>
      <c r="G97" s="21">
        <f t="shared" si="8"/>
        <v>0.13698630136986303</v>
      </c>
      <c r="H97" s="16">
        <f t="shared" si="13"/>
        <v>31297.699436322102</v>
      </c>
      <c r="I97" s="16">
        <f t="shared" si="11"/>
        <v>4287.3560871674117</v>
      </c>
      <c r="J97" s="16">
        <f t="shared" si="9"/>
        <v>29154.021392738396</v>
      </c>
      <c r="K97" s="16">
        <f t="shared" si="10"/>
        <v>130604.8793234645</v>
      </c>
      <c r="L97" s="23">
        <f t="shared" si="12"/>
        <v>4.1729865669261574</v>
      </c>
    </row>
    <row r="98" spans="1:12" x14ac:dyDescent="0.2">
      <c r="A98" s="19">
        <v>89</v>
      </c>
      <c r="B98" s="11">
        <v>5</v>
      </c>
      <c r="C98" s="38">
        <v>22</v>
      </c>
      <c r="D98" s="11">
        <v>35</v>
      </c>
      <c r="E98" s="20">
        <v>0.5</v>
      </c>
      <c r="F98" s="21">
        <f t="shared" si="7"/>
        <v>0.17543859649122806</v>
      </c>
      <c r="G98" s="21">
        <f t="shared" si="8"/>
        <v>0.16129032258064516</v>
      </c>
      <c r="H98" s="16">
        <f t="shared" si="13"/>
        <v>27010.343349154689</v>
      </c>
      <c r="I98" s="16">
        <f t="shared" si="11"/>
        <v>4356.5069917991432</v>
      </c>
      <c r="J98" s="16">
        <f t="shared" si="9"/>
        <v>24832.089853255118</v>
      </c>
      <c r="K98" s="16">
        <f>K99+J98</f>
        <v>101450.8579307261</v>
      </c>
      <c r="L98" s="23">
        <f t="shared" si="12"/>
        <v>3.7560003077080872</v>
      </c>
    </row>
    <row r="99" spans="1:12" x14ac:dyDescent="0.2">
      <c r="A99" s="19">
        <v>90</v>
      </c>
      <c r="B99" s="11">
        <v>3</v>
      </c>
      <c r="C99" s="38">
        <v>16</v>
      </c>
      <c r="D99" s="11">
        <v>18</v>
      </c>
      <c r="E99" s="24">
        <v>0.5</v>
      </c>
      <c r="F99" s="25">
        <f t="shared" si="7"/>
        <v>0.17647058823529413</v>
      </c>
      <c r="G99" s="25">
        <f t="shared" si="8"/>
        <v>0.1621621621621622</v>
      </c>
      <c r="H99" s="26">
        <f t="shared" si="13"/>
        <v>22653.836357355547</v>
      </c>
      <c r="I99" s="26">
        <f t="shared" si="11"/>
        <v>3673.5950849765759</v>
      </c>
      <c r="J99" s="26">
        <f t="shared" si="9"/>
        <v>20817.038814867257</v>
      </c>
      <c r="K99" s="26">
        <f t="shared" ref="K99:K102" si="14">K100+J99</f>
        <v>76618.768077470973</v>
      </c>
      <c r="L99" s="27">
        <f t="shared" si="12"/>
        <v>3.3821542130365652</v>
      </c>
    </row>
    <row r="100" spans="1:12" x14ac:dyDescent="0.2">
      <c r="A100" s="19">
        <v>91</v>
      </c>
      <c r="B100" s="11">
        <v>2</v>
      </c>
      <c r="C100" s="38">
        <v>13</v>
      </c>
      <c r="D100" s="11">
        <v>16</v>
      </c>
      <c r="E100" s="24">
        <v>0.5</v>
      </c>
      <c r="F100" s="25">
        <f t="shared" si="7"/>
        <v>0.13793103448275862</v>
      </c>
      <c r="G100" s="25">
        <f t="shared" si="8"/>
        <v>0.12903225806451613</v>
      </c>
      <c r="H100" s="26">
        <f t="shared" si="13"/>
        <v>18980.241272378971</v>
      </c>
      <c r="I100" s="26">
        <f t="shared" si="11"/>
        <v>2449.0633899843833</v>
      </c>
      <c r="J100" s="26">
        <f t="shared" si="9"/>
        <v>17755.709577386777</v>
      </c>
      <c r="K100" s="26">
        <f t="shared" si="14"/>
        <v>55801.729262603723</v>
      </c>
      <c r="L100" s="27">
        <f t="shared" si="12"/>
        <v>2.9399905123339654</v>
      </c>
    </row>
    <row r="101" spans="1:12" x14ac:dyDescent="0.2">
      <c r="A101" s="19">
        <v>92</v>
      </c>
      <c r="B101" s="11">
        <v>1</v>
      </c>
      <c r="C101" s="38">
        <v>6</v>
      </c>
      <c r="D101" s="11">
        <v>10</v>
      </c>
      <c r="E101" s="24">
        <v>0.5</v>
      </c>
      <c r="F101" s="25">
        <f t="shared" si="7"/>
        <v>0.125</v>
      </c>
      <c r="G101" s="25">
        <f t="shared" si="8"/>
        <v>0.11764705882352941</v>
      </c>
      <c r="H101" s="26">
        <f t="shared" si="13"/>
        <v>16531.177882394586</v>
      </c>
      <c r="I101" s="26">
        <f t="shared" si="11"/>
        <v>1944.8444567523043</v>
      </c>
      <c r="J101" s="26">
        <f t="shared" si="9"/>
        <v>15558.755654018434</v>
      </c>
      <c r="K101" s="26">
        <f t="shared" si="14"/>
        <v>38046.019685216947</v>
      </c>
      <c r="L101" s="27">
        <f t="shared" si="12"/>
        <v>2.3014705882352939</v>
      </c>
    </row>
    <row r="102" spans="1:12" x14ac:dyDescent="0.2">
      <c r="A102" s="19">
        <v>93</v>
      </c>
      <c r="B102" s="11">
        <v>2</v>
      </c>
      <c r="C102" s="38">
        <v>6</v>
      </c>
      <c r="D102" s="11">
        <v>4</v>
      </c>
      <c r="E102" s="24">
        <v>0.5</v>
      </c>
      <c r="F102" s="25">
        <f t="shared" si="7"/>
        <v>0.4</v>
      </c>
      <c r="G102" s="25">
        <f t="shared" si="8"/>
        <v>0.33333333333333337</v>
      </c>
      <c r="H102" s="26">
        <f t="shared" si="13"/>
        <v>14586.333425642282</v>
      </c>
      <c r="I102" s="26">
        <f t="shared" si="11"/>
        <v>4862.1111418807614</v>
      </c>
      <c r="J102" s="26">
        <f t="shared" si="9"/>
        <v>12155.277854701901</v>
      </c>
      <c r="K102" s="26">
        <f t="shared" si="14"/>
        <v>22487.264031198516</v>
      </c>
      <c r="L102" s="27">
        <f t="shared" si="12"/>
        <v>1.5416666666666665</v>
      </c>
    </row>
    <row r="103" spans="1:12" x14ac:dyDescent="0.2">
      <c r="A103" s="19">
        <v>94</v>
      </c>
      <c r="B103" s="11">
        <v>1</v>
      </c>
      <c r="C103" s="38">
        <v>3</v>
      </c>
      <c r="D103" s="11">
        <v>4</v>
      </c>
      <c r="E103" s="24">
        <v>0.5</v>
      </c>
      <c r="F103" s="25">
        <f t="shared" si="7"/>
        <v>0.2857142857142857</v>
      </c>
      <c r="G103" s="25">
        <f t="shared" si="8"/>
        <v>0.25</v>
      </c>
      <c r="H103" s="26">
        <f t="shared" si="13"/>
        <v>9724.2222837615209</v>
      </c>
      <c r="I103" s="26">
        <f t="shared" si="11"/>
        <v>2431.0555709403802</v>
      </c>
      <c r="J103" s="26">
        <f t="shared" si="9"/>
        <v>8508.6944982913319</v>
      </c>
      <c r="K103" s="26">
        <f>K104+J103</f>
        <v>10331.986176496617</v>
      </c>
      <c r="L103" s="27">
        <f t="shared" si="12"/>
        <v>1.0625000000000002</v>
      </c>
    </row>
    <row r="104" spans="1:12" ht="15" x14ac:dyDescent="0.25">
      <c r="A104" s="19" t="s">
        <v>21</v>
      </c>
      <c r="B104" s="1">
        <v>3</v>
      </c>
      <c r="C104" s="38">
        <v>13</v>
      </c>
      <c r="D104" s="11">
        <v>11</v>
      </c>
      <c r="E104" s="24"/>
      <c r="F104" s="25">
        <f t="shared" si="7"/>
        <v>0.25</v>
      </c>
      <c r="G104" s="25">
        <v>1</v>
      </c>
      <c r="H104" s="26">
        <f t="shared" si="13"/>
        <v>7293.1667128211411</v>
      </c>
      <c r="I104" s="26">
        <f>H104*G104</f>
        <v>7293.1667128211411</v>
      </c>
      <c r="J104" s="26">
        <f>H104*F104</f>
        <v>1823.2916782052853</v>
      </c>
      <c r="K104" s="26">
        <f>J104</f>
        <v>1823.2916782052853</v>
      </c>
      <c r="L104" s="27">
        <f>K104/H104</f>
        <v>0.25</v>
      </c>
    </row>
    <row r="105" spans="1:12" x14ac:dyDescent="0.2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2" customFormat="1" ht="11.25" x14ac:dyDescent="0.2">
      <c r="A107" s="33" t="s">
        <v>24</v>
      </c>
      <c r="B107" s="34"/>
      <c r="C107" s="34"/>
      <c r="D107" s="34"/>
      <c r="H107" s="34"/>
      <c r="I107" s="34"/>
      <c r="J107" s="34"/>
      <c r="K107" s="34"/>
      <c r="L107" s="31"/>
    </row>
    <row r="108" spans="1:12" s="32" customFormat="1" ht="11.25" x14ac:dyDescent="0.2">
      <c r="A108" s="35" t="s">
        <v>11</v>
      </c>
      <c r="B108" s="36"/>
      <c r="C108" s="36"/>
      <c r="D108" s="36"/>
      <c r="E108" s="37"/>
      <c r="F108" s="37"/>
      <c r="G108" s="37"/>
      <c r="H108" s="36"/>
      <c r="I108" s="36"/>
      <c r="J108" s="36"/>
      <c r="K108" s="36"/>
      <c r="L108" s="31"/>
    </row>
    <row r="109" spans="1:12" s="32" customFormat="1" ht="11.25" x14ac:dyDescent="0.2">
      <c r="A109" s="33" t="s">
        <v>22</v>
      </c>
      <c r="B109" s="36"/>
      <c r="C109" s="36"/>
      <c r="D109" s="36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ht="11.25" x14ac:dyDescent="0.2">
      <c r="A110" s="33" t="s">
        <v>12</v>
      </c>
      <c r="B110" s="36"/>
      <c r="C110" s="36"/>
      <c r="D110" s="36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ht="11.25" x14ac:dyDescent="0.2">
      <c r="A111" s="33" t="s">
        <v>13</v>
      </c>
      <c r="B111" s="36"/>
      <c r="C111" s="36"/>
      <c r="D111" s="36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ht="11.25" x14ac:dyDescent="0.2">
      <c r="A112" s="33" t="s">
        <v>14</v>
      </c>
      <c r="B112" s="36"/>
      <c r="C112" s="36"/>
      <c r="D112" s="36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ht="11.25" x14ac:dyDescent="0.2">
      <c r="A113" s="33" t="s">
        <v>15</v>
      </c>
      <c r="B113" s="36"/>
      <c r="C113" s="36"/>
      <c r="D113" s="36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ht="11.25" x14ac:dyDescent="0.2">
      <c r="A114" s="33" t="s">
        <v>16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1.25" x14ac:dyDescent="0.2">
      <c r="A115" s="33" t="s">
        <v>17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1.25" x14ac:dyDescent="0.2">
      <c r="A116" s="33" t="s">
        <v>23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1.25" x14ac:dyDescent="0.2">
      <c r="A117" s="33" t="s">
        <v>18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1.25" x14ac:dyDescent="0.2">
      <c r="A118" s="33" t="s">
        <v>19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1.25" x14ac:dyDescent="0.2">
      <c r="A119" s="30"/>
      <c r="B119" s="30"/>
      <c r="C119" s="30"/>
      <c r="D119" s="30"/>
      <c r="E119" s="31"/>
      <c r="F119" s="31"/>
      <c r="G119" s="31"/>
      <c r="H119" s="30"/>
      <c r="I119" s="30"/>
      <c r="J119" s="30"/>
      <c r="K119" s="30"/>
      <c r="L119" s="31"/>
    </row>
    <row r="120" spans="1:12" s="32" customFormat="1" ht="11.25" x14ac:dyDescent="0.2">
      <c r="A120" s="8" t="s">
        <v>53</v>
      </c>
      <c r="B120" s="34"/>
      <c r="C120" s="34"/>
      <c r="D120" s="34"/>
      <c r="H120" s="34"/>
      <c r="I120" s="34"/>
      <c r="J120" s="34"/>
      <c r="K120" s="34"/>
      <c r="L120" s="31"/>
    </row>
    <row r="121" spans="1:12" s="32" customFormat="1" ht="11.25" x14ac:dyDescent="0.2">
      <c r="A121" s="34"/>
      <c r="B121" s="34"/>
      <c r="C121" s="34"/>
      <c r="D121" s="34"/>
      <c r="H121" s="34"/>
      <c r="I121" s="34"/>
      <c r="J121" s="34"/>
      <c r="K121" s="34"/>
      <c r="L121" s="31"/>
    </row>
    <row r="122" spans="1:12" s="32" customFormat="1" ht="11.25" x14ac:dyDescent="0.2">
      <c r="A122" s="34"/>
      <c r="B122" s="34"/>
      <c r="C122" s="34"/>
      <c r="D122" s="34"/>
      <c r="H122" s="34"/>
      <c r="I122" s="34"/>
      <c r="J122" s="34"/>
      <c r="K122" s="34"/>
      <c r="L122" s="31"/>
    </row>
    <row r="123" spans="1:12" s="32" customFormat="1" ht="11.25" x14ac:dyDescent="0.2">
      <c r="A123" s="34"/>
      <c r="B123" s="34"/>
      <c r="C123" s="34"/>
      <c r="D123" s="34"/>
      <c r="H123" s="34"/>
      <c r="I123" s="34"/>
      <c r="J123" s="34"/>
      <c r="K123" s="34"/>
      <c r="L123" s="31"/>
    </row>
    <row r="124" spans="1:12" s="32" customFormat="1" ht="11.25" x14ac:dyDescent="0.2">
      <c r="A124" s="34"/>
      <c r="B124" s="34"/>
      <c r="C124" s="34"/>
      <c r="D124" s="34"/>
      <c r="H124" s="34"/>
      <c r="I124" s="34"/>
      <c r="J124" s="34"/>
      <c r="K124" s="34"/>
      <c r="L124" s="31"/>
    </row>
    <row r="125" spans="1:12" s="32" customFormat="1" ht="11.25" x14ac:dyDescent="0.2">
      <c r="A125" s="34"/>
      <c r="B125" s="34"/>
      <c r="C125" s="34"/>
      <c r="D125" s="34"/>
      <c r="H125" s="34"/>
      <c r="I125" s="34"/>
      <c r="J125" s="34"/>
      <c r="K125" s="34"/>
      <c r="L125" s="31"/>
    </row>
    <row r="126" spans="1:12" s="32" customFormat="1" ht="11.25" x14ac:dyDescent="0.2">
      <c r="A126" s="34"/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1.25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1.25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1.25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1.25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1.25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1.25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1.25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1.25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1.25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1.25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1.25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1.25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1.25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1.25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1.25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1.25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1.25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1.25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1.25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1.25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1.25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1.25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1.25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1.25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1.25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1.25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1.25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1.25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1.25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1.25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1.25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1.25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1.25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1.25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1.25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1.25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1.25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1.25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1.25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1.25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1.25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1.25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1.25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1.25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1.25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1.25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1.25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1.25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1.25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1.25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1.25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1.25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1.25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1.25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1.25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1.25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1.25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1.25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1.25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1.25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1.25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1.25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1.25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1.25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1.25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x14ac:dyDescent="0.2">
      <c r="L192" s="17"/>
    </row>
    <row r="193" spans="12:12" x14ac:dyDescent="0.2">
      <c r="L193" s="17"/>
    </row>
    <row r="194" spans="12:12" x14ac:dyDescent="0.2">
      <c r="L194" s="17"/>
    </row>
    <row r="195" spans="12:12" x14ac:dyDescent="0.2">
      <c r="L195" s="17"/>
    </row>
    <row r="196" spans="12:12" x14ac:dyDescent="0.2">
      <c r="L196" s="17"/>
    </row>
    <row r="197" spans="12:12" x14ac:dyDescent="0.2">
      <c r="L197" s="17"/>
    </row>
    <row r="198" spans="12:12" x14ac:dyDescent="0.2">
      <c r="L198" s="17"/>
    </row>
    <row r="199" spans="12:12" x14ac:dyDescent="0.2">
      <c r="L199" s="17"/>
    </row>
    <row r="200" spans="12:12" x14ac:dyDescent="0.2">
      <c r="L200" s="17"/>
    </row>
    <row r="201" spans="12:12" x14ac:dyDescent="0.2">
      <c r="L201" s="17"/>
    </row>
    <row r="202" spans="12:12" x14ac:dyDescent="0.2">
      <c r="L202" s="17"/>
    </row>
    <row r="203" spans="12:12" x14ac:dyDescent="0.2">
      <c r="L203" s="17"/>
    </row>
    <row r="204" spans="12:12" x14ac:dyDescent="0.2">
      <c r="L204" s="17"/>
    </row>
    <row r="205" spans="12:12" x14ac:dyDescent="0.2">
      <c r="L205" s="17"/>
    </row>
    <row r="206" spans="12:12" x14ac:dyDescent="0.2">
      <c r="L206" s="17"/>
    </row>
    <row r="207" spans="12:12" x14ac:dyDescent="0.2">
      <c r="L207" s="17"/>
    </row>
    <row r="208" spans="12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08"/>
  <sheetViews>
    <sheetView workbookViewId="0">
      <pane ySplit="7" topLeftCell="A8" activePane="bottomLeft" state="frozen"/>
      <selection pane="bottomLeft"/>
    </sheetView>
  </sheetViews>
  <sheetFormatPr baseColWidth="10" defaultRowHeight="15" x14ac:dyDescent="0.25"/>
  <cols>
    <col min="1" max="1" width="10" style="2" customWidth="1"/>
    <col min="2" max="15" width="10.7109375" style="2" customWidth="1"/>
    <col min="16" max="240" width="11.42578125" style="1"/>
    <col min="241" max="241" width="10" style="1" customWidth="1"/>
    <col min="242" max="271" width="10.7109375" style="1" customWidth="1"/>
    <col min="272" max="496" width="11.42578125" style="1"/>
    <col min="497" max="497" width="10" style="1" customWidth="1"/>
    <col min="498" max="527" width="10.7109375" style="1" customWidth="1"/>
    <col min="528" max="752" width="11.42578125" style="1"/>
    <col min="753" max="753" width="10" style="1" customWidth="1"/>
    <col min="754" max="783" width="10.7109375" style="1" customWidth="1"/>
    <col min="784" max="1008" width="11.42578125" style="1"/>
    <col min="1009" max="1009" width="10" style="1" customWidth="1"/>
    <col min="1010" max="1039" width="10.7109375" style="1" customWidth="1"/>
    <col min="1040" max="1264" width="11.42578125" style="1"/>
    <col min="1265" max="1265" width="10" style="1" customWidth="1"/>
    <col min="1266" max="1295" width="10.7109375" style="1" customWidth="1"/>
    <col min="1296" max="1520" width="11.42578125" style="1"/>
    <col min="1521" max="1521" width="10" style="1" customWidth="1"/>
    <col min="1522" max="1551" width="10.7109375" style="1" customWidth="1"/>
    <col min="1552" max="1776" width="11.42578125" style="1"/>
    <col min="1777" max="1777" width="10" style="1" customWidth="1"/>
    <col min="1778" max="1807" width="10.7109375" style="1" customWidth="1"/>
    <col min="1808" max="2032" width="11.42578125" style="1"/>
    <col min="2033" max="2033" width="10" style="1" customWidth="1"/>
    <col min="2034" max="2063" width="10.7109375" style="1" customWidth="1"/>
    <col min="2064" max="2288" width="11.42578125" style="1"/>
    <col min="2289" max="2289" width="10" style="1" customWidth="1"/>
    <col min="2290" max="2319" width="10.7109375" style="1" customWidth="1"/>
    <col min="2320" max="2544" width="11.42578125" style="1"/>
    <col min="2545" max="2545" width="10" style="1" customWidth="1"/>
    <col min="2546" max="2575" width="10.7109375" style="1" customWidth="1"/>
    <col min="2576" max="2800" width="11.42578125" style="1"/>
    <col min="2801" max="2801" width="10" style="1" customWidth="1"/>
    <col min="2802" max="2831" width="10.7109375" style="1" customWidth="1"/>
    <col min="2832" max="3056" width="11.42578125" style="1"/>
    <col min="3057" max="3057" width="10" style="1" customWidth="1"/>
    <col min="3058" max="3087" width="10.7109375" style="1" customWidth="1"/>
    <col min="3088" max="3312" width="11.42578125" style="1"/>
    <col min="3313" max="3313" width="10" style="1" customWidth="1"/>
    <col min="3314" max="3343" width="10.7109375" style="1" customWidth="1"/>
    <col min="3344" max="3568" width="11.42578125" style="1"/>
    <col min="3569" max="3569" width="10" style="1" customWidth="1"/>
    <col min="3570" max="3599" width="10.7109375" style="1" customWidth="1"/>
    <col min="3600" max="3824" width="11.42578125" style="1"/>
    <col min="3825" max="3825" width="10" style="1" customWidth="1"/>
    <col min="3826" max="3855" width="10.7109375" style="1" customWidth="1"/>
    <col min="3856" max="4080" width="11.42578125" style="1"/>
    <col min="4081" max="4081" width="10" style="1" customWidth="1"/>
    <col min="4082" max="4111" width="10.7109375" style="1" customWidth="1"/>
    <col min="4112" max="4336" width="11.42578125" style="1"/>
    <col min="4337" max="4337" width="10" style="1" customWidth="1"/>
    <col min="4338" max="4367" width="10.7109375" style="1" customWidth="1"/>
    <col min="4368" max="4592" width="11.42578125" style="1"/>
    <col min="4593" max="4593" width="10" style="1" customWidth="1"/>
    <col min="4594" max="4623" width="10.7109375" style="1" customWidth="1"/>
    <col min="4624" max="4848" width="11.42578125" style="1"/>
    <col min="4849" max="4849" width="10" style="1" customWidth="1"/>
    <col min="4850" max="4879" width="10.7109375" style="1" customWidth="1"/>
    <col min="4880" max="5104" width="11.42578125" style="1"/>
    <col min="5105" max="5105" width="10" style="1" customWidth="1"/>
    <col min="5106" max="5135" width="10.7109375" style="1" customWidth="1"/>
    <col min="5136" max="5360" width="11.42578125" style="1"/>
    <col min="5361" max="5361" width="10" style="1" customWidth="1"/>
    <col min="5362" max="5391" width="10.7109375" style="1" customWidth="1"/>
    <col min="5392" max="5616" width="11.42578125" style="1"/>
    <col min="5617" max="5617" width="10" style="1" customWidth="1"/>
    <col min="5618" max="5647" width="10.7109375" style="1" customWidth="1"/>
    <col min="5648" max="5872" width="11.42578125" style="1"/>
    <col min="5873" max="5873" width="10" style="1" customWidth="1"/>
    <col min="5874" max="5903" width="10.7109375" style="1" customWidth="1"/>
    <col min="5904" max="6128" width="11.42578125" style="1"/>
    <col min="6129" max="6129" width="10" style="1" customWidth="1"/>
    <col min="6130" max="6159" width="10.7109375" style="1" customWidth="1"/>
    <col min="6160" max="6384" width="11.42578125" style="1"/>
    <col min="6385" max="6385" width="10" style="1" customWidth="1"/>
    <col min="6386" max="6415" width="10.7109375" style="1" customWidth="1"/>
    <col min="6416" max="6640" width="11.42578125" style="1"/>
    <col min="6641" max="6641" width="10" style="1" customWidth="1"/>
    <col min="6642" max="6671" width="10.7109375" style="1" customWidth="1"/>
    <col min="6672" max="6896" width="11.42578125" style="1"/>
    <col min="6897" max="6897" width="10" style="1" customWidth="1"/>
    <col min="6898" max="6927" width="10.7109375" style="1" customWidth="1"/>
    <col min="6928" max="7152" width="11.42578125" style="1"/>
    <col min="7153" max="7153" width="10" style="1" customWidth="1"/>
    <col min="7154" max="7183" width="10.7109375" style="1" customWidth="1"/>
    <col min="7184" max="7408" width="11.42578125" style="1"/>
    <col min="7409" max="7409" width="10" style="1" customWidth="1"/>
    <col min="7410" max="7439" width="10.7109375" style="1" customWidth="1"/>
    <col min="7440" max="7664" width="11.42578125" style="1"/>
    <col min="7665" max="7665" width="10" style="1" customWidth="1"/>
    <col min="7666" max="7695" width="10.7109375" style="1" customWidth="1"/>
    <col min="7696" max="7920" width="11.42578125" style="1"/>
    <col min="7921" max="7921" width="10" style="1" customWidth="1"/>
    <col min="7922" max="7951" width="10.7109375" style="1" customWidth="1"/>
    <col min="7952" max="8176" width="11.42578125" style="1"/>
    <col min="8177" max="8177" width="10" style="1" customWidth="1"/>
    <col min="8178" max="8207" width="10.7109375" style="1" customWidth="1"/>
    <col min="8208" max="8432" width="11.42578125" style="1"/>
    <col min="8433" max="8433" width="10" style="1" customWidth="1"/>
    <col min="8434" max="8463" width="10.7109375" style="1" customWidth="1"/>
    <col min="8464" max="8688" width="11.42578125" style="1"/>
    <col min="8689" max="8689" width="10" style="1" customWidth="1"/>
    <col min="8690" max="8719" width="10.7109375" style="1" customWidth="1"/>
    <col min="8720" max="8944" width="11.42578125" style="1"/>
    <col min="8945" max="8945" width="10" style="1" customWidth="1"/>
    <col min="8946" max="8975" width="10.7109375" style="1" customWidth="1"/>
    <col min="8976" max="9200" width="11.42578125" style="1"/>
    <col min="9201" max="9201" width="10" style="1" customWidth="1"/>
    <col min="9202" max="9231" width="10.7109375" style="1" customWidth="1"/>
    <col min="9232" max="9456" width="11.42578125" style="1"/>
    <col min="9457" max="9457" width="10" style="1" customWidth="1"/>
    <col min="9458" max="9487" width="10.7109375" style="1" customWidth="1"/>
    <col min="9488" max="9712" width="11.42578125" style="1"/>
    <col min="9713" max="9713" width="10" style="1" customWidth="1"/>
    <col min="9714" max="9743" width="10.7109375" style="1" customWidth="1"/>
    <col min="9744" max="9968" width="11.42578125" style="1"/>
    <col min="9969" max="9969" width="10" style="1" customWidth="1"/>
    <col min="9970" max="9999" width="10.7109375" style="1" customWidth="1"/>
    <col min="10000" max="10224" width="11.42578125" style="1"/>
    <col min="10225" max="10225" width="10" style="1" customWidth="1"/>
    <col min="10226" max="10255" width="10.7109375" style="1" customWidth="1"/>
    <col min="10256" max="10480" width="11.42578125" style="1"/>
    <col min="10481" max="10481" width="10" style="1" customWidth="1"/>
    <col min="10482" max="10511" width="10.7109375" style="1" customWidth="1"/>
    <col min="10512" max="10736" width="11.42578125" style="1"/>
    <col min="10737" max="10737" width="10" style="1" customWidth="1"/>
    <col min="10738" max="10767" width="10.7109375" style="1" customWidth="1"/>
    <col min="10768" max="10992" width="11.42578125" style="1"/>
    <col min="10993" max="10993" width="10" style="1" customWidth="1"/>
    <col min="10994" max="11023" width="10.7109375" style="1" customWidth="1"/>
    <col min="11024" max="11248" width="11.42578125" style="1"/>
    <col min="11249" max="11249" width="10" style="1" customWidth="1"/>
    <col min="11250" max="11279" width="10.7109375" style="1" customWidth="1"/>
    <col min="11280" max="11504" width="11.42578125" style="1"/>
    <col min="11505" max="11505" width="10" style="1" customWidth="1"/>
    <col min="11506" max="11535" width="10.7109375" style="1" customWidth="1"/>
    <col min="11536" max="11760" width="11.42578125" style="1"/>
    <col min="11761" max="11761" width="10" style="1" customWidth="1"/>
    <col min="11762" max="11791" width="10.7109375" style="1" customWidth="1"/>
    <col min="11792" max="12016" width="11.42578125" style="1"/>
    <col min="12017" max="12017" width="10" style="1" customWidth="1"/>
    <col min="12018" max="12047" width="10.7109375" style="1" customWidth="1"/>
    <col min="12048" max="12272" width="11.42578125" style="1"/>
    <col min="12273" max="12273" width="10" style="1" customWidth="1"/>
    <col min="12274" max="12303" width="10.7109375" style="1" customWidth="1"/>
    <col min="12304" max="12528" width="11.42578125" style="1"/>
    <col min="12529" max="12529" width="10" style="1" customWidth="1"/>
    <col min="12530" max="12559" width="10.7109375" style="1" customWidth="1"/>
    <col min="12560" max="12784" width="11.42578125" style="1"/>
    <col min="12785" max="12785" width="10" style="1" customWidth="1"/>
    <col min="12786" max="12815" width="10.7109375" style="1" customWidth="1"/>
    <col min="12816" max="13040" width="11.42578125" style="1"/>
    <col min="13041" max="13041" width="10" style="1" customWidth="1"/>
    <col min="13042" max="13071" width="10.7109375" style="1" customWidth="1"/>
    <col min="13072" max="13296" width="11.42578125" style="1"/>
    <col min="13297" max="13297" width="10" style="1" customWidth="1"/>
    <col min="13298" max="13327" width="10.7109375" style="1" customWidth="1"/>
    <col min="13328" max="13552" width="11.42578125" style="1"/>
    <col min="13553" max="13553" width="10" style="1" customWidth="1"/>
    <col min="13554" max="13583" width="10.7109375" style="1" customWidth="1"/>
    <col min="13584" max="13808" width="11.42578125" style="1"/>
    <col min="13809" max="13809" width="10" style="1" customWidth="1"/>
    <col min="13810" max="13839" width="10.7109375" style="1" customWidth="1"/>
    <col min="13840" max="14064" width="11.42578125" style="1"/>
    <col min="14065" max="14065" width="10" style="1" customWidth="1"/>
    <col min="14066" max="14095" width="10.7109375" style="1" customWidth="1"/>
    <col min="14096" max="14320" width="11.42578125" style="1"/>
    <col min="14321" max="14321" width="10" style="1" customWidth="1"/>
    <col min="14322" max="14351" width="10.7109375" style="1" customWidth="1"/>
    <col min="14352" max="14576" width="11.42578125" style="1"/>
    <col min="14577" max="14577" width="10" style="1" customWidth="1"/>
    <col min="14578" max="14607" width="10.7109375" style="1" customWidth="1"/>
    <col min="14608" max="14832" width="11.42578125" style="1"/>
    <col min="14833" max="14833" width="10" style="1" customWidth="1"/>
    <col min="14834" max="14863" width="10.7109375" style="1" customWidth="1"/>
    <col min="14864" max="15088" width="11.42578125" style="1"/>
    <col min="15089" max="15089" width="10" style="1" customWidth="1"/>
    <col min="15090" max="15119" width="10.7109375" style="1" customWidth="1"/>
    <col min="15120" max="15344" width="11.42578125" style="1"/>
    <col min="15345" max="15345" width="10" style="1" customWidth="1"/>
    <col min="15346" max="15375" width="10.7109375" style="1" customWidth="1"/>
    <col min="15376" max="15600" width="11.42578125" style="1"/>
    <col min="15601" max="15601" width="10" style="1" customWidth="1"/>
    <col min="15602" max="15631" width="10.7109375" style="1" customWidth="1"/>
    <col min="15632" max="15856" width="11.42578125" style="1"/>
    <col min="15857" max="15857" width="10" style="1" customWidth="1"/>
    <col min="15858" max="15887" width="10.7109375" style="1" customWidth="1"/>
    <col min="15888" max="16112" width="11.42578125" style="1"/>
    <col min="16113" max="16113" width="10" style="1" customWidth="1"/>
    <col min="16114" max="16143" width="10.7109375" style="1" customWidth="1"/>
    <col min="16144" max="16384" width="11.42578125" style="1"/>
  </cols>
  <sheetData>
    <row r="4" spans="1:15" s="5" customFormat="1" ht="15.75" x14ac:dyDescent="0.25">
      <c r="A4" s="4" t="s">
        <v>30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5">
      <c r="A5" s="6"/>
    </row>
    <row r="6" spans="1:15" s="50" customFormat="1" x14ac:dyDescent="0.25">
      <c r="A6" s="49" t="s">
        <v>20</v>
      </c>
      <c r="B6" s="49">
        <v>2023</v>
      </c>
      <c r="C6" s="49">
        <v>2022</v>
      </c>
      <c r="D6" s="49">
        <v>2021</v>
      </c>
      <c r="E6" s="49">
        <v>2020</v>
      </c>
      <c r="F6" s="49">
        <v>2019</v>
      </c>
      <c r="G6" s="49">
        <v>2018</v>
      </c>
      <c r="H6" s="49">
        <v>2017</v>
      </c>
      <c r="I6" s="49">
        <v>2016</v>
      </c>
      <c r="J6" s="49">
        <v>2015</v>
      </c>
      <c r="K6" s="49">
        <v>2014</v>
      </c>
      <c r="L6" s="49">
        <v>2013</v>
      </c>
      <c r="M6" s="49">
        <v>2012</v>
      </c>
      <c r="N6" s="49">
        <v>2011</v>
      </c>
      <c r="O6" s="49">
        <v>2010</v>
      </c>
    </row>
    <row r="7" spans="1:15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x14ac:dyDescent="0.25">
      <c r="A8" s="19">
        <v>0</v>
      </c>
      <c r="B8" s="52">
        <v>81.448794170229064</v>
      </c>
      <c r="C8" s="52">
        <v>80.978103755820399</v>
      </c>
      <c r="D8" s="52">
        <v>79.569983842055549</v>
      </c>
      <c r="E8" s="52">
        <v>79.091495297219282</v>
      </c>
      <c r="F8" s="52">
        <v>81.588965714618183</v>
      </c>
      <c r="G8" s="52">
        <v>81.381572354711295</v>
      </c>
      <c r="H8" s="52">
        <v>81.571449536205819</v>
      </c>
      <c r="I8" s="52">
        <v>80.465141579685778</v>
      </c>
      <c r="J8" s="52">
        <v>78.598116158013909</v>
      </c>
      <c r="K8" s="52">
        <v>79.918677751291867</v>
      </c>
      <c r="L8" s="52">
        <v>79.658215836000679</v>
      </c>
      <c r="M8" s="52">
        <v>78.820501892365755</v>
      </c>
      <c r="N8" s="52">
        <v>79.149361814408906</v>
      </c>
      <c r="O8" s="52">
        <v>79.551500450013023</v>
      </c>
    </row>
    <row r="9" spans="1:15" x14ac:dyDescent="0.25">
      <c r="A9" s="19">
        <v>1</v>
      </c>
      <c r="B9" s="55">
        <v>80.740312436454673</v>
      </c>
      <c r="C9" s="55">
        <v>80.117837631639702</v>
      </c>
      <c r="D9" s="55">
        <v>78.83528520923862</v>
      </c>
      <c r="E9" s="55">
        <v>78.206694992183543</v>
      </c>
      <c r="F9" s="55">
        <v>80.701589278110703</v>
      </c>
      <c r="G9" s="55">
        <v>80.692854865377271</v>
      </c>
      <c r="H9" s="55">
        <v>80.666966456037443</v>
      </c>
      <c r="I9" s="55">
        <v>79.642548012802663</v>
      </c>
      <c r="J9" s="55">
        <v>77.841575239348259</v>
      </c>
      <c r="K9" s="55">
        <v>79.079343540443702</v>
      </c>
      <c r="L9" s="55">
        <v>78.814732328014529</v>
      </c>
      <c r="M9" s="55">
        <v>78.034492334694619</v>
      </c>
      <c r="N9" s="55">
        <v>78.352853048081371</v>
      </c>
      <c r="O9" s="55">
        <v>78.768277873550545</v>
      </c>
    </row>
    <row r="10" spans="1:15" x14ac:dyDescent="0.25">
      <c r="A10" s="19">
        <v>2</v>
      </c>
      <c r="B10" s="55">
        <v>79.740312436454673</v>
      </c>
      <c r="C10" s="55">
        <v>79.117837631639702</v>
      </c>
      <c r="D10" s="55">
        <v>77.83528520923862</v>
      </c>
      <c r="E10" s="55">
        <v>77.206694992183543</v>
      </c>
      <c r="F10" s="55">
        <v>79.701589278110717</v>
      </c>
      <c r="G10" s="55">
        <v>79.692854865377271</v>
      </c>
      <c r="H10" s="55">
        <v>79.754173541967646</v>
      </c>
      <c r="I10" s="55">
        <v>78.724816235218682</v>
      </c>
      <c r="J10" s="55">
        <v>76.841575239348259</v>
      </c>
      <c r="K10" s="55">
        <v>78.079343540443702</v>
      </c>
      <c r="L10" s="55">
        <v>77.814732328014529</v>
      </c>
      <c r="M10" s="55">
        <v>77.101592717502669</v>
      </c>
      <c r="N10" s="55">
        <v>77.491442906644934</v>
      </c>
      <c r="O10" s="55">
        <v>77.768277873550545</v>
      </c>
    </row>
    <row r="11" spans="1:15" x14ac:dyDescent="0.25">
      <c r="A11" s="19">
        <v>3</v>
      </c>
      <c r="B11" s="55">
        <v>78.740312436454673</v>
      </c>
      <c r="C11" s="55">
        <v>78.117837631639702</v>
      </c>
      <c r="D11" s="55">
        <v>76.835285209238606</v>
      </c>
      <c r="E11" s="55">
        <v>76.206694992183529</v>
      </c>
      <c r="F11" s="55">
        <v>78.795152880329397</v>
      </c>
      <c r="G11" s="55">
        <v>78.692854865377271</v>
      </c>
      <c r="H11" s="55">
        <v>78.754173541967646</v>
      </c>
      <c r="I11" s="55">
        <v>77.724816235218682</v>
      </c>
      <c r="J11" s="55">
        <v>75.841575239348259</v>
      </c>
      <c r="K11" s="55">
        <v>77.079343540443702</v>
      </c>
      <c r="L11" s="55">
        <v>76.814732328014529</v>
      </c>
      <c r="M11" s="55">
        <v>76.101592717502669</v>
      </c>
      <c r="N11" s="55">
        <v>76.491442906644934</v>
      </c>
      <c r="O11" s="55">
        <v>76.768277873550545</v>
      </c>
    </row>
    <row r="12" spans="1:15" x14ac:dyDescent="0.25">
      <c r="A12" s="19">
        <v>4</v>
      </c>
      <c r="B12" s="55">
        <v>77.740312436454673</v>
      </c>
      <c r="C12" s="55">
        <v>77.117837631639702</v>
      </c>
      <c r="D12" s="55">
        <v>75.835285209238606</v>
      </c>
      <c r="E12" s="55">
        <v>75.206694992183529</v>
      </c>
      <c r="F12" s="55">
        <v>77.795152880329397</v>
      </c>
      <c r="G12" s="55">
        <v>77.692854865377271</v>
      </c>
      <c r="H12" s="55">
        <v>77.754173541967646</v>
      </c>
      <c r="I12" s="55">
        <v>76.724816235218682</v>
      </c>
      <c r="J12" s="55">
        <v>74.841575239348259</v>
      </c>
      <c r="K12" s="55">
        <v>76.079343540443702</v>
      </c>
      <c r="L12" s="55">
        <v>75.814732328014514</v>
      </c>
      <c r="M12" s="55">
        <v>75.173320983838067</v>
      </c>
      <c r="N12" s="55">
        <v>75.491442906644934</v>
      </c>
      <c r="O12" s="55">
        <v>75.768277873550559</v>
      </c>
    </row>
    <row r="13" spans="1:15" x14ac:dyDescent="0.25">
      <c r="A13" s="19">
        <v>5</v>
      </c>
      <c r="B13" s="52">
        <v>76.848618210157142</v>
      </c>
      <c r="C13" s="52">
        <v>76.117837631639702</v>
      </c>
      <c r="D13" s="52">
        <v>74.835285209238606</v>
      </c>
      <c r="E13" s="52">
        <v>74.206694992183529</v>
      </c>
      <c r="F13" s="52">
        <v>76.795152880329397</v>
      </c>
      <c r="G13" s="52">
        <v>76.692854865377257</v>
      </c>
      <c r="H13" s="52">
        <v>76.754173541967646</v>
      </c>
      <c r="I13" s="52">
        <v>75.724816235218682</v>
      </c>
      <c r="J13" s="52">
        <v>73.841575239348245</v>
      </c>
      <c r="K13" s="52">
        <v>75.079343540443702</v>
      </c>
      <c r="L13" s="52">
        <v>74.814732328014514</v>
      </c>
      <c r="M13" s="52">
        <v>74.251146227177145</v>
      </c>
      <c r="N13" s="52">
        <v>74.491442906644934</v>
      </c>
      <c r="O13" s="52">
        <v>74.768277873550559</v>
      </c>
    </row>
    <row r="14" spans="1:15" x14ac:dyDescent="0.25">
      <c r="A14" s="19">
        <v>6</v>
      </c>
      <c r="B14" s="55">
        <v>75.848618210157156</v>
      </c>
      <c r="C14" s="55">
        <v>75.208149689679288</v>
      </c>
      <c r="D14" s="55">
        <v>73.835285209238606</v>
      </c>
      <c r="E14" s="55">
        <v>73.206694992183529</v>
      </c>
      <c r="F14" s="55">
        <v>75.795152880329397</v>
      </c>
      <c r="G14" s="55">
        <v>75.692854865377257</v>
      </c>
      <c r="H14" s="55">
        <v>75.75417354196766</v>
      </c>
      <c r="I14" s="55">
        <v>74.724816235218697</v>
      </c>
      <c r="J14" s="55">
        <v>72.841575239348245</v>
      </c>
      <c r="K14" s="55">
        <v>74.079343540443716</v>
      </c>
      <c r="L14" s="55">
        <v>73.814732328014514</v>
      </c>
      <c r="M14" s="55">
        <v>73.251146227177145</v>
      </c>
      <c r="N14" s="55">
        <v>73.49144290664492</v>
      </c>
      <c r="O14" s="55">
        <v>73.768277873550559</v>
      </c>
    </row>
    <row r="15" spans="1:15" x14ac:dyDescent="0.25">
      <c r="A15" s="19">
        <v>7</v>
      </c>
      <c r="B15" s="55">
        <v>74.848618210157156</v>
      </c>
      <c r="C15" s="55">
        <v>74.292698230013968</v>
      </c>
      <c r="D15" s="55">
        <v>72.835285209238606</v>
      </c>
      <c r="E15" s="55">
        <v>72.206694992183529</v>
      </c>
      <c r="F15" s="55">
        <v>74.795152880329397</v>
      </c>
      <c r="G15" s="55">
        <v>74.692854865377257</v>
      </c>
      <c r="H15" s="55">
        <v>74.75417354196766</v>
      </c>
      <c r="I15" s="55">
        <v>73.794906961117249</v>
      </c>
      <c r="J15" s="55">
        <v>71.841575239348245</v>
      </c>
      <c r="K15" s="55">
        <v>73.079343540443716</v>
      </c>
      <c r="L15" s="55">
        <v>72.814732328014514</v>
      </c>
      <c r="M15" s="55">
        <v>72.251146227177145</v>
      </c>
      <c r="N15" s="55">
        <v>72.586731996601387</v>
      </c>
      <c r="O15" s="55">
        <v>72.768277873550559</v>
      </c>
    </row>
    <row r="16" spans="1:15" x14ac:dyDescent="0.25">
      <c r="A16" s="19">
        <v>8</v>
      </c>
      <c r="B16" s="55">
        <v>73.848618210157156</v>
      </c>
      <c r="C16" s="55">
        <v>73.292698230013983</v>
      </c>
      <c r="D16" s="55">
        <v>71.910879693109109</v>
      </c>
      <c r="E16" s="55">
        <v>71.206694992183529</v>
      </c>
      <c r="F16" s="55">
        <v>73.795152880329397</v>
      </c>
      <c r="G16" s="55">
        <v>73.692854865377257</v>
      </c>
      <c r="H16" s="55">
        <v>73.75417354196766</v>
      </c>
      <c r="I16" s="55">
        <v>72.794906961117235</v>
      </c>
      <c r="J16" s="55">
        <v>70.841575239348245</v>
      </c>
      <c r="K16" s="55">
        <v>72.079343540443716</v>
      </c>
      <c r="L16" s="55">
        <v>71.814732328014514</v>
      </c>
      <c r="M16" s="55">
        <v>71.344694005830576</v>
      </c>
      <c r="N16" s="55">
        <v>71.586731996601387</v>
      </c>
      <c r="O16" s="55">
        <v>71.768277873550559</v>
      </c>
    </row>
    <row r="17" spans="1:15" x14ac:dyDescent="0.25">
      <c r="A17" s="19">
        <v>9</v>
      </c>
      <c r="B17" s="55">
        <v>72.848618210157156</v>
      </c>
      <c r="C17" s="55">
        <v>72.292698230013983</v>
      </c>
      <c r="D17" s="55">
        <v>70.910879693109109</v>
      </c>
      <c r="E17" s="55">
        <v>70.206694992183515</v>
      </c>
      <c r="F17" s="55">
        <v>72.795152880329397</v>
      </c>
      <c r="G17" s="55">
        <v>72.692854865377242</v>
      </c>
      <c r="H17" s="55">
        <v>72.75417354196766</v>
      </c>
      <c r="I17" s="55">
        <v>71.794906961117235</v>
      </c>
      <c r="J17" s="55">
        <v>69.841575239348245</v>
      </c>
      <c r="K17" s="55">
        <v>71.079343540443716</v>
      </c>
      <c r="L17" s="55">
        <v>70.814732328014514</v>
      </c>
      <c r="M17" s="55">
        <v>70.344694005830576</v>
      </c>
      <c r="N17" s="55">
        <v>70.688721569049889</v>
      </c>
      <c r="O17" s="55">
        <v>70.768277873550559</v>
      </c>
    </row>
    <row r="18" spans="1:15" x14ac:dyDescent="0.25">
      <c r="A18" s="19">
        <v>10</v>
      </c>
      <c r="B18" s="52">
        <v>71.84861821015717</v>
      </c>
      <c r="C18" s="52">
        <v>71.292698230013983</v>
      </c>
      <c r="D18" s="52">
        <v>69.910879693109109</v>
      </c>
      <c r="E18" s="52">
        <v>69.206694992183515</v>
      </c>
      <c r="F18" s="52">
        <v>71.795152880329383</v>
      </c>
      <c r="G18" s="52">
        <v>71.692854865377242</v>
      </c>
      <c r="H18" s="52">
        <v>71.754173541967674</v>
      </c>
      <c r="I18" s="52">
        <v>70.794906961117235</v>
      </c>
      <c r="J18" s="52">
        <v>68.933858367219699</v>
      </c>
      <c r="K18" s="52">
        <v>70.079343540443716</v>
      </c>
      <c r="L18" s="52">
        <v>69.9068275897408</v>
      </c>
      <c r="M18" s="52">
        <v>69.344694005830576</v>
      </c>
      <c r="N18" s="52">
        <v>69.688721569049875</v>
      </c>
      <c r="O18" s="52">
        <v>69.768277873550574</v>
      </c>
    </row>
    <row r="19" spans="1:15" x14ac:dyDescent="0.25">
      <c r="A19" s="19">
        <v>11</v>
      </c>
      <c r="B19" s="55">
        <v>70.84861821015717</v>
      </c>
      <c r="C19" s="55">
        <v>70.292698230013983</v>
      </c>
      <c r="D19" s="55">
        <v>68.910879693109095</v>
      </c>
      <c r="E19" s="55">
        <v>68.206694992183515</v>
      </c>
      <c r="F19" s="55">
        <v>70.795152880329383</v>
      </c>
      <c r="G19" s="55">
        <v>70.692854865377242</v>
      </c>
      <c r="H19" s="55">
        <v>70.754173541967674</v>
      </c>
      <c r="I19" s="55">
        <v>69.794906961117235</v>
      </c>
      <c r="J19" s="55">
        <v>67.933858367219685</v>
      </c>
      <c r="K19" s="55">
        <v>69.079343540443716</v>
      </c>
      <c r="L19" s="55">
        <v>68.9068275897408</v>
      </c>
      <c r="M19" s="55">
        <v>68.344694005830576</v>
      </c>
      <c r="N19" s="55">
        <v>68.688721569049875</v>
      </c>
      <c r="O19" s="55">
        <v>68.768277873550574</v>
      </c>
    </row>
    <row r="20" spans="1:15" x14ac:dyDescent="0.25">
      <c r="A20" s="19">
        <v>12</v>
      </c>
      <c r="B20" s="55">
        <v>69.84861821015717</v>
      </c>
      <c r="C20" s="55">
        <v>69.292698230013997</v>
      </c>
      <c r="D20" s="55">
        <v>67.910879693109095</v>
      </c>
      <c r="E20" s="55">
        <v>67.206694992183515</v>
      </c>
      <c r="F20" s="55">
        <v>69.870294679239421</v>
      </c>
      <c r="G20" s="55">
        <v>69.692854865377242</v>
      </c>
      <c r="H20" s="55">
        <v>69.754173541967674</v>
      </c>
      <c r="I20" s="55">
        <v>68.794906961117235</v>
      </c>
      <c r="J20" s="55">
        <v>66.933858367219685</v>
      </c>
      <c r="K20" s="55">
        <v>68.079343540443716</v>
      </c>
      <c r="L20" s="55">
        <v>67.9068275897408</v>
      </c>
      <c r="M20" s="55">
        <v>67.34469400583059</v>
      </c>
      <c r="N20" s="55">
        <v>67.688721569049875</v>
      </c>
      <c r="O20" s="55">
        <v>67.768277873550574</v>
      </c>
    </row>
    <row r="21" spans="1:15" x14ac:dyDescent="0.25">
      <c r="A21" s="19">
        <v>13</v>
      </c>
      <c r="B21" s="55">
        <v>68.84861821015717</v>
      </c>
      <c r="C21" s="55">
        <v>68.292698230013997</v>
      </c>
      <c r="D21" s="55">
        <v>66.910879693109095</v>
      </c>
      <c r="E21" s="55">
        <v>66.206694992183515</v>
      </c>
      <c r="F21" s="55">
        <v>68.870294679239421</v>
      </c>
      <c r="G21" s="55">
        <v>68.787251666012139</v>
      </c>
      <c r="H21" s="55">
        <v>68.754173541967674</v>
      </c>
      <c r="I21" s="55">
        <v>67.794906961117221</v>
      </c>
      <c r="J21" s="55">
        <v>65.933858367219685</v>
      </c>
      <c r="K21" s="55">
        <v>67.079343540443716</v>
      </c>
      <c r="L21" s="55">
        <v>66.9068275897408</v>
      </c>
      <c r="M21" s="55">
        <v>66.34469400583059</v>
      </c>
      <c r="N21" s="55">
        <v>66.688721569049875</v>
      </c>
      <c r="O21" s="55">
        <v>66.768277873550574</v>
      </c>
    </row>
    <row r="22" spans="1:15" x14ac:dyDescent="0.25">
      <c r="A22" s="19">
        <v>14</v>
      </c>
      <c r="B22" s="55">
        <v>67.848618210157184</v>
      </c>
      <c r="C22" s="55">
        <v>67.292698230013997</v>
      </c>
      <c r="D22" s="55">
        <v>65.910879693109081</v>
      </c>
      <c r="E22" s="55">
        <v>65.285526289944158</v>
      </c>
      <c r="F22" s="55">
        <v>67.870294679239407</v>
      </c>
      <c r="G22" s="55">
        <v>67.787251666012139</v>
      </c>
      <c r="H22" s="55">
        <v>67.754173541967674</v>
      </c>
      <c r="I22" s="55">
        <v>66.794906961117221</v>
      </c>
      <c r="J22" s="55">
        <v>64.933858367219685</v>
      </c>
      <c r="K22" s="55">
        <v>66.079343540443716</v>
      </c>
      <c r="L22" s="55">
        <v>65.9068275897408</v>
      </c>
      <c r="M22" s="55">
        <v>65.34469400583059</v>
      </c>
      <c r="N22" s="55">
        <v>65.688721569049875</v>
      </c>
      <c r="O22" s="55">
        <v>65.768277873550574</v>
      </c>
    </row>
    <row r="23" spans="1:15" x14ac:dyDescent="0.25">
      <c r="A23" s="19">
        <v>15</v>
      </c>
      <c r="B23" s="52">
        <v>66.848618210157184</v>
      </c>
      <c r="C23" s="52">
        <v>66.292698230013997</v>
      </c>
      <c r="D23" s="52">
        <v>64.910879693109081</v>
      </c>
      <c r="E23" s="52">
        <v>64.285526289944158</v>
      </c>
      <c r="F23" s="52">
        <v>66.870294679239407</v>
      </c>
      <c r="G23" s="52">
        <v>66.878426803770964</v>
      </c>
      <c r="H23" s="52">
        <v>66.754173541967688</v>
      </c>
      <c r="I23" s="52">
        <v>65.794906961117221</v>
      </c>
      <c r="J23" s="52">
        <v>63.933858367219678</v>
      </c>
      <c r="K23" s="52">
        <v>65.079343540443716</v>
      </c>
      <c r="L23" s="52">
        <v>64.9068275897408</v>
      </c>
      <c r="M23" s="52">
        <v>64.34469400583059</v>
      </c>
      <c r="N23" s="52">
        <v>64.688721569049875</v>
      </c>
      <c r="O23" s="52">
        <v>64.768277873550574</v>
      </c>
    </row>
    <row r="24" spans="1:15" x14ac:dyDescent="0.25">
      <c r="A24" s="19">
        <v>16</v>
      </c>
      <c r="B24" s="55">
        <v>65.848618210157184</v>
      </c>
      <c r="C24" s="55">
        <v>65.292698230014011</v>
      </c>
      <c r="D24" s="55">
        <v>63.99657062339702</v>
      </c>
      <c r="E24" s="55">
        <v>63.285526289944166</v>
      </c>
      <c r="F24" s="55">
        <v>65.870294679239407</v>
      </c>
      <c r="G24" s="55">
        <v>65.878426803770964</v>
      </c>
      <c r="H24" s="55">
        <v>65.754173541967688</v>
      </c>
      <c r="I24" s="55">
        <v>64.794906961117221</v>
      </c>
      <c r="J24" s="55">
        <v>62.933858367219671</v>
      </c>
      <c r="K24" s="55">
        <v>64.07934354044373</v>
      </c>
      <c r="L24" s="55">
        <v>63.906827589740807</v>
      </c>
      <c r="M24" s="55">
        <v>63.34469400583059</v>
      </c>
      <c r="N24" s="55">
        <v>63.688721569049868</v>
      </c>
      <c r="O24" s="55">
        <v>63.768277873550581</v>
      </c>
    </row>
    <row r="25" spans="1:15" x14ac:dyDescent="0.25">
      <c r="A25" s="19">
        <v>17</v>
      </c>
      <c r="B25" s="55">
        <v>64.848618210157184</v>
      </c>
      <c r="C25" s="55">
        <v>64.292698230014011</v>
      </c>
      <c r="D25" s="55">
        <v>62.996570623397027</v>
      </c>
      <c r="E25" s="55">
        <v>62.285526289944166</v>
      </c>
      <c r="F25" s="55">
        <v>64.870294679239407</v>
      </c>
      <c r="G25" s="55">
        <v>64.878426803770978</v>
      </c>
      <c r="H25" s="55">
        <v>64.754173541967688</v>
      </c>
      <c r="I25" s="55">
        <v>63.794906961117213</v>
      </c>
      <c r="J25" s="55">
        <v>61.933858367219671</v>
      </c>
      <c r="K25" s="55">
        <v>63.079343540443723</v>
      </c>
      <c r="L25" s="55">
        <v>63.027832985904432</v>
      </c>
      <c r="M25" s="55">
        <v>62.34469400583059</v>
      </c>
      <c r="N25" s="55">
        <v>62.688721569049861</v>
      </c>
      <c r="O25" s="55">
        <v>62.768277873550581</v>
      </c>
    </row>
    <row r="26" spans="1:15" x14ac:dyDescent="0.25">
      <c r="A26" s="19">
        <v>18</v>
      </c>
      <c r="B26" s="55">
        <v>63.848618210157191</v>
      </c>
      <c r="C26" s="55">
        <v>63.376984117835121</v>
      </c>
      <c r="D26" s="55">
        <v>61.996570623397027</v>
      </c>
      <c r="E26" s="55">
        <v>61.285526289944173</v>
      </c>
      <c r="F26" s="55">
        <v>63.8702946792394</v>
      </c>
      <c r="G26" s="55">
        <v>63.878426803770978</v>
      </c>
      <c r="H26" s="55">
        <v>63.754173541967695</v>
      </c>
      <c r="I26" s="55">
        <v>62.794906961117213</v>
      </c>
      <c r="J26" s="55">
        <v>60.933858367219663</v>
      </c>
      <c r="K26" s="55">
        <v>62.07934354044373</v>
      </c>
      <c r="L26" s="55">
        <v>62.027832985904432</v>
      </c>
      <c r="M26" s="55">
        <v>61.34469400583059</v>
      </c>
      <c r="N26" s="55">
        <v>61.688721569049861</v>
      </c>
      <c r="O26" s="55">
        <v>61.768277873550588</v>
      </c>
    </row>
    <row r="27" spans="1:15" x14ac:dyDescent="0.25">
      <c r="A27" s="19">
        <v>19</v>
      </c>
      <c r="B27" s="55">
        <v>62.848618210157191</v>
      </c>
      <c r="C27" s="55">
        <v>62.376984117835121</v>
      </c>
      <c r="D27" s="55">
        <v>60.996570623397027</v>
      </c>
      <c r="E27" s="55">
        <v>60.285526289944173</v>
      </c>
      <c r="F27" s="55">
        <v>62.963623537382617</v>
      </c>
      <c r="G27" s="55">
        <v>62.97661181818426</v>
      </c>
      <c r="H27" s="55">
        <v>62.754173541967695</v>
      </c>
      <c r="I27" s="55">
        <v>61.794906961117206</v>
      </c>
      <c r="J27" s="55">
        <v>59.933858367219656</v>
      </c>
      <c r="K27" s="55">
        <v>61.07934354044373</v>
      </c>
      <c r="L27" s="55">
        <v>61.027832985904432</v>
      </c>
      <c r="M27" s="55">
        <v>60.344694005830597</v>
      </c>
      <c r="N27" s="55">
        <v>60.688721569049861</v>
      </c>
      <c r="O27" s="55">
        <v>60.768277873550588</v>
      </c>
    </row>
    <row r="28" spans="1:15" x14ac:dyDescent="0.25">
      <c r="A28" s="19">
        <v>20</v>
      </c>
      <c r="B28" s="52">
        <v>61.848618210157198</v>
      </c>
      <c r="C28" s="52">
        <v>61.376984117835121</v>
      </c>
      <c r="D28" s="52">
        <v>59.996570623397027</v>
      </c>
      <c r="E28" s="52">
        <v>59.372492633912707</v>
      </c>
      <c r="F28" s="52">
        <v>61.96362353738261</v>
      </c>
      <c r="G28" s="52">
        <v>61.97661181818426</v>
      </c>
      <c r="H28" s="52">
        <v>61.860793003381218</v>
      </c>
      <c r="I28" s="52">
        <v>60.794906961117206</v>
      </c>
      <c r="J28" s="52">
        <v>58.933858367219656</v>
      </c>
      <c r="K28" s="52">
        <v>60.18521868565719</v>
      </c>
      <c r="L28" s="52">
        <v>60.027832985904432</v>
      </c>
      <c r="M28" s="52">
        <v>59.344694005830597</v>
      </c>
      <c r="N28" s="52">
        <v>59.688721569049854</v>
      </c>
      <c r="O28" s="52">
        <v>59.768277873550588</v>
      </c>
    </row>
    <row r="29" spans="1:15" x14ac:dyDescent="0.25">
      <c r="A29" s="19">
        <v>21</v>
      </c>
      <c r="B29" s="55">
        <v>60.848618210157198</v>
      </c>
      <c r="C29" s="55">
        <v>60.376984117835114</v>
      </c>
      <c r="D29" s="55">
        <v>58.996570623397034</v>
      </c>
      <c r="E29" s="55">
        <v>58.372492633912707</v>
      </c>
      <c r="F29" s="55">
        <v>60.96362353738261</v>
      </c>
      <c r="G29" s="55">
        <v>60.976611818184253</v>
      </c>
      <c r="H29" s="55">
        <v>60.860793003381218</v>
      </c>
      <c r="I29" s="55">
        <v>59.794906961117206</v>
      </c>
      <c r="J29" s="55">
        <v>57.933858367219649</v>
      </c>
      <c r="K29" s="55">
        <v>59.18521868565719</v>
      </c>
      <c r="L29" s="55">
        <v>59.027832985904432</v>
      </c>
      <c r="M29" s="55">
        <v>58.441557699667356</v>
      </c>
      <c r="N29" s="55">
        <v>58.688721569049854</v>
      </c>
      <c r="O29" s="55">
        <v>58.768277873550588</v>
      </c>
    </row>
    <row r="30" spans="1:15" x14ac:dyDescent="0.25">
      <c r="A30" s="19">
        <v>22</v>
      </c>
      <c r="B30" s="55">
        <v>59.848618210157206</v>
      </c>
      <c r="C30" s="55">
        <v>59.376984117835114</v>
      </c>
      <c r="D30" s="55">
        <v>58.081274960257609</v>
      </c>
      <c r="E30" s="55">
        <v>57.372492633912707</v>
      </c>
      <c r="F30" s="55">
        <v>59.96362353738261</v>
      </c>
      <c r="G30" s="55">
        <v>59.976611818184253</v>
      </c>
      <c r="H30" s="55">
        <v>59.860793003381211</v>
      </c>
      <c r="I30" s="55">
        <v>58.794906961117199</v>
      </c>
      <c r="J30" s="55">
        <v>56.933858367219649</v>
      </c>
      <c r="K30" s="55">
        <v>58.185218685657198</v>
      </c>
      <c r="L30" s="55">
        <v>58.027832985904425</v>
      </c>
      <c r="M30" s="55">
        <v>57.441557699667356</v>
      </c>
      <c r="N30" s="55">
        <v>57.688721569049854</v>
      </c>
      <c r="O30" s="55">
        <v>57.768277873550595</v>
      </c>
    </row>
    <row r="31" spans="1:15" x14ac:dyDescent="0.25">
      <c r="A31" s="19">
        <v>23</v>
      </c>
      <c r="B31" s="55">
        <v>58.848618210157206</v>
      </c>
      <c r="C31" s="55">
        <v>58.376984117835114</v>
      </c>
      <c r="D31" s="55">
        <v>57.081274960257609</v>
      </c>
      <c r="E31" s="55">
        <v>56.372492633912707</v>
      </c>
      <c r="F31" s="55">
        <v>58.963623537382603</v>
      </c>
      <c r="G31" s="55">
        <v>58.976611818184246</v>
      </c>
      <c r="H31" s="55">
        <v>58.860793003381211</v>
      </c>
      <c r="I31" s="55">
        <v>57.894434464603343</v>
      </c>
      <c r="J31" s="55">
        <v>55.933858367219642</v>
      </c>
      <c r="K31" s="55">
        <v>57.185218685657198</v>
      </c>
      <c r="L31" s="55">
        <v>57.116269316397748</v>
      </c>
      <c r="M31" s="55">
        <v>56.441557699667356</v>
      </c>
      <c r="N31" s="55">
        <v>56.770419742719923</v>
      </c>
      <c r="O31" s="55">
        <v>56.768277873550595</v>
      </c>
    </row>
    <row r="32" spans="1:15" x14ac:dyDescent="0.25">
      <c r="A32" s="19">
        <v>24</v>
      </c>
      <c r="B32" s="55">
        <v>57.848618210157213</v>
      </c>
      <c r="C32" s="55">
        <v>57.376984117835114</v>
      </c>
      <c r="D32" s="55">
        <v>56.081274960257609</v>
      </c>
      <c r="E32" s="55">
        <v>55.372492633912707</v>
      </c>
      <c r="F32" s="55">
        <v>57.963623537382603</v>
      </c>
      <c r="G32" s="55">
        <v>57.976611818184239</v>
      </c>
      <c r="H32" s="55">
        <v>57.860793003381211</v>
      </c>
      <c r="I32" s="55">
        <v>56.992025756364924</v>
      </c>
      <c r="J32" s="55">
        <v>54.933858367219642</v>
      </c>
      <c r="K32" s="55">
        <v>56.185218685657198</v>
      </c>
      <c r="L32" s="55">
        <v>56.116269316397748</v>
      </c>
      <c r="M32" s="55">
        <v>55.441557699667356</v>
      </c>
      <c r="N32" s="55">
        <v>55.770419742719923</v>
      </c>
      <c r="O32" s="55">
        <v>55.768277873550595</v>
      </c>
    </row>
    <row r="33" spans="1:15" x14ac:dyDescent="0.25">
      <c r="A33" s="19">
        <v>25</v>
      </c>
      <c r="B33" s="52">
        <v>56.927426684319066</v>
      </c>
      <c r="C33" s="52">
        <v>56.458309495193994</v>
      </c>
      <c r="D33" s="52">
        <v>55.166699598430114</v>
      </c>
      <c r="E33" s="52">
        <v>54.372492633912707</v>
      </c>
      <c r="F33" s="52">
        <v>57.050492204861641</v>
      </c>
      <c r="G33" s="52">
        <v>57.068648026059641</v>
      </c>
      <c r="H33" s="52">
        <v>56.860793003381204</v>
      </c>
      <c r="I33" s="52">
        <v>55.992025756364924</v>
      </c>
      <c r="J33" s="52">
        <v>53.933858367219635</v>
      </c>
      <c r="K33" s="52">
        <v>55.185218685657205</v>
      </c>
      <c r="L33" s="52">
        <v>55.116269316397748</v>
      </c>
      <c r="M33" s="52">
        <v>54.511680938594822</v>
      </c>
      <c r="N33" s="52">
        <v>54.770419742719923</v>
      </c>
      <c r="O33" s="52">
        <v>54.768277873550602</v>
      </c>
    </row>
    <row r="34" spans="1:15" x14ac:dyDescent="0.25">
      <c r="A34" s="19">
        <v>26</v>
      </c>
      <c r="B34" s="55">
        <v>56.003142063131797</v>
      </c>
      <c r="C34" s="55">
        <v>55.458309495193987</v>
      </c>
      <c r="D34" s="55">
        <v>54.251311100881694</v>
      </c>
      <c r="E34" s="55">
        <v>53.372492633912699</v>
      </c>
      <c r="F34" s="55">
        <v>56.050492204861641</v>
      </c>
      <c r="G34" s="55">
        <v>56.068648026059634</v>
      </c>
      <c r="H34" s="55">
        <v>55.947327798902897</v>
      </c>
      <c r="I34" s="55">
        <v>54.992025756364924</v>
      </c>
      <c r="J34" s="55">
        <v>53.094344940223628</v>
      </c>
      <c r="K34" s="55">
        <v>54.185218685657205</v>
      </c>
      <c r="L34" s="55">
        <v>54.116269316397748</v>
      </c>
      <c r="M34" s="55">
        <v>53.64105023425612</v>
      </c>
      <c r="N34" s="55">
        <v>53.830921882901329</v>
      </c>
      <c r="O34" s="55">
        <v>53.768277873550602</v>
      </c>
    </row>
    <row r="35" spans="1:15" x14ac:dyDescent="0.25">
      <c r="A35" s="19">
        <v>27</v>
      </c>
      <c r="B35" s="55">
        <v>55.003142063131797</v>
      </c>
      <c r="C35" s="55">
        <v>54.539988874220946</v>
      </c>
      <c r="D35" s="55">
        <v>53.251311100881701</v>
      </c>
      <c r="E35" s="55">
        <v>52.523652686480297</v>
      </c>
      <c r="F35" s="55">
        <v>55.050492204861634</v>
      </c>
      <c r="G35" s="55">
        <v>55.068648026059634</v>
      </c>
      <c r="H35" s="55">
        <v>54.947327798902897</v>
      </c>
      <c r="I35" s="55">
        <v>53.992025756364932</v>
      </c>
      <c r="J35" s="55">
        <v>52.094344940223628</v>
      </c>
      <c r="K35" s="55">
        <v>53.185218685657205</v>
      </c>
      <c r="L35" s="55">
        <v>53.116269316397748</v>
      </c>
      <c r="M35" s="55">
        <v>52.64105023425612</v>
      </c>
      <c r="N35" s="55">
        <v>52.830921882901329</v>
      </c>
      <c r="O35" s="55">
        <v>52.768277873550602</v>
      </c>
    </row>
    <row r="36" spans="1:15" x14ac:dyDescent="0.25">
      <c r="A36" s="19">
        <v>28</v>
      </c>
      <c r="B36" s="55">
        <v>54.003142063131804</v>
      </c>
      <c r="C36" s="55">
        <v>53.617054567989427</v>
      </c>
      <c r="D36" s="55">
        <v>52.251311100881701</v>
      </c>
      <c r="E36" s="55">
        <v>51.597304883670986</v>
      </c>
      <c r="F36" s="55">
        <v>54.127000609076028</v>
      </c>
      <c r="G36" s="55">
        <v>54.145343244648615</v>
      </c>
      <c r="H36" s="55">
        <v>53.947327798902897</v>
      </c>
      <c r="I36" s="55">
        <v>52.992025756364932</v>
      </c>
      <c r="J36" s="55">
        <v>51.164451027646244</v>
      </c>
      <c r="K36" s="55">
        <v>52.185218685657212</v>
      </c>
      <c r="L36" s="55">
        <v>52.116269316397748</v>
      </c>
      <c r="M36" s="55">
        <v>51.64105023425612</v>
      </c>
      <c r="N36" s="55">
        <v>51.830921882901329</v>
      </c>
      <c r="O36" s="55">
        <v>51.768277873550609</v>
      </c>
    </row>
    <row r="37" spans="1:15" x14ac:dyDescent="0.25">
      <c r="A37" s="19">
        <v>29</v>
      </c>
      <c r="B37" s="55">
        <v>53.003142063131804</v>
      </c>
      <c r="C37" s="55">
        <v>52.61705456798942</v>
      </c>
      <c r="D37" s="55">
        <v>51.251311100881701</v>
      </c>
      <c r="E37" s="55">
        <v>50.597304883670994</v>
      </c>
      <c r="F37" s="55">
        <v>53.127000609076028</v>
      </c>
      <c r="G37" s="55">
        <v>53.145343244648615</v>
      </c>
      <c r="H37" s="55">
        <v>52.947327798902904</v>
      </c>
      <c r="I37" s="55">
        <v>51.992025756364932</v>
      </c>
      <c r="J37" s="55">
        <v>50.164451027646244</v>
      </c>
      <c r="K37" s="55">
        <v>51.185218685657212</v>
      </c>
      <c r="L37" s="55">
        <v>51.217033141319945</v>
      </c>
      <c r="M37" s="55">
        <v>50.64105023425612</v>
      </c>
      <c r="N37" s="55">
        <v>50.830921882901336</v>
      </c>
      <c r="O37" s="55">
        <v>50.768277873550609</v>
      </c>
    </row>
    <row r="38" spans="1:15" x14ac:dyDescent="0.25">
      <c r="A38" s="19">
        <v>30</v>
      </c>
      <c r="B38" s="52">
        <v>52.003142063131811</v>
      </c>
      <c r="C38" s="52">
        <v>51.689476401467225</v>
      </c>
      <c r="D38" s="52">
        <v>50.251311100881701</v>
      </c>
      <c r="E38" s="52">
        <v>49.597304883670994</v>
      </c>
      <c r="F38" s="52">
        <v>52.195126176207523</v>
      </c>
      <c r="G38" s="52">
        <v>52.145343244648615</v>
      </c>
      <c r="H38" s="52">
        <v>52.015994210764717</v>
      </c>
      <c r="I38" s="52">
        <v>50.992025756364939</v>
      </c>
      <c r="J38" s="52">
        <v>49.164451027646237</v>
      </c>
      <c r="K38" s="52">
        <v>50.185218685657212</v>
      </c>
      <c r="L38" s="52">
        <v>50.217033141319945</v>
      </c>
      <c r="M38" s="52">
        <v>49.64105023425612</v>
      </c>
      <c r="N38" s="52">
        <v>49.830921882901336</v>
      </c>
      <c r="O38" s="52">
        <v>49.768277873550609</v>
      </c>
    </row>
    <row r="39" spans="1:15" x14ac:dyDescent="0.25">
      <c r="A39" s="19">
        <v>31</v>
      </c>
      <c r="B39" s="55">
        <v>51.003142063131811</v>
      </c>
      <c r="C39" s="55">
        <v>50.757882511445608</v>
      </c>
      <c r="D39" s="55">
        <v>49.251311100881701</v>
      </c>
      <c r="E39" s="55">
        <v>48.659815973515272</v>
      </c>
      <c r="F39" s="55">
        <v>51.195126176207523</v>
      </c>
      <c r="G39" s="55">
        <v>51.210021194861071</v>
      </c>
      <c r="H39" s="55">
        <v>51.015994210764717</v>
      </c>
      <c r="I39" s="55">
        <v>49.992025756364939</v>
      </c>
      <c r="J39" s="55">
        <v>48.164451027646237</v>
      </c>
      <c r="K39" s="55">
        <v>49.185218685657219</v>
      </c>
      <c r="L39" s="55">
        <v>49.217033141319945</v>
      </c>
      <c r="M39" s="55">
        <v>48.64105023425612</v>
      </c>
      <c r="N39" s="55">
        <v>48.862392965442261</v>
      </c>
      <c r="O39" s="55">
        <v>48.826549047854037</v>
      </c>
    </row>
    <row r="40" spans="1:15" x14ac:dyDescent="0.25">
      <c r="A40" s="19">
        <v>32</v>
      </c>
      <c r="B40" s="55">
        <v>50.003142063131818</v>
      </c>
      <c r="C40" s="55">
        <v>49.757882511445608</v>
      </c>
      <c r="D40" s="55">
        <v>48.379986261280763</v>
      </c>
      <c r="E40" s="55">
        <v>47.721053372373476</v>
      </c>
      <c r="F40" s="55">
        <v>50.195126176207516</v>
      </c>
      <c r="G40" s="55">
        <v>50.210021194861071</v>
      </c>
      <c r="H40" s="55">
        <v>50.015994210764717</v>
      </c>
      <c r="I40" s="55">
        <v>48.992025756364939</v>
      </c>
      <c r="J40" s="55">
        <v>47.16445102764623</v>
      </c>
      <c r="K40" s="55">
        <v>48.185218685657219</v>
      </c>
      <c r="L40" s="55">
        <v>48.217033141319945</v>
      </c>
      <c r="M40" s="55">
        <v>47.64105023425612</v>
      </c>
      <c r="N40" s="55">
        <v>47.862392965442261</v>
      </c>
      <c r="O40" s="55">
        <v>47.826549047854037</v>
      </c>
    </row>
    <row r="41" spans="1:15" x14ac:dyDescent="0.25">
      <c r="A41" s="19">
        <v>33</v>
      </c>
      <c r="B41" s="55">
        <v>49.003142063131826</v>
      </c>
      <c r="C41" s="55">
        <v>48.757882511445608</v>
      </c>
      <c r="D41" s="55">
        <v>47.379986261280763</v>
      </c>
      <c r="E41" s="55">
        <v>46.776388171750483</v>
      </c>
      <c r="F41" s="55">
        <v>49.309565154160786</v>
      </c>
      <c r="G41" s="55">
        <v>49.210021194861064</v>
      </c>
      <c r="H41" s="55">
        <v>49.068123684385064</v>
      </c>
      <c r="I41" s="55">
        <v>47.992025756364939</v>
      </c>
      <c r="J41" s="55">
        <v>46.164451027646223</v>
      </c>
      <c r="K41" s="55">
        <v>47.2208710660585</v>
      </c>
      <c r="L41" s="55">
        <v>47.217033141319945</v>
      </c>
      <c r="M41" s="55">
        <v>46.64105023425612</v>
      </c>
      <c r="N41" s="55">
        <v>46.862392965442254</v>
      </c>
      <c r="O41" s="55">
        <v>46.826549047854037</v>
      </c>
    </row>
    <row r="42" spans="1:15" x14ac:dyDescent="0.25">
      <c r="A42" s="19">
        <v>34</v>
      </c>
      <c r="B42" s="55">
        <v>48.003142063131826</v>
      </c>
      <c r="C42" s="55">
        <v>47.757882511445608</v>
      </c>
      <c r="D42" s="55">
        <v>46.379986261280756</v>
      </c>
      <c r="E42" s="55">
        <v>45.77638817175049</v>
      </c>
      <c r="F42" s="55">
        <v>48.309565154160794</v>
      </c>
      <c r="G42" s="55">
        <v>48.259852418589823</v>
      </c>
      <c r="H42" s="55">
        <v>48.068123684385064</v>
      </c>
      <c r="I42" s="55">
        <v>47.03409191529758</v>
      </c>
      <c r="J42" s="55">
        <v>45.199334928623529</v>
      </c>
      <c r="K42" s="55">
        <v>46.251994215312649</v>
      </c>
      <c r="L42" s="55">
        <v>46.217033141319945</v>
      </c>
      <c r="M42" s="55">
        <v>45.692403656887457</v>
      </c>
      <c r="N42" s="55">
        <v>45.862392965442254</v>
      </c>
      <c r="O42" s="55">
        <v>45.826549047854037</v>
      </c>
    </row>
    <row r="43" spans="1:15" x14ac:dyDescent="0.25">
      <c r="A43" s="19">
        <v>35</v>
      </c>
      <c r="B43" s="52">
        <v>47.003142063131833</v>
      </c>
      <c r="C43" s="52">
        <v>46.757882511445601</v>
      </c>
      <c r="D43" s="52">
        <v>45.379986261280756</v>
      </c>
      <c r="E43" s="52">
        <v>44.876728361958307</v>
      </c>
      <c r="F43" s="52">
        <v>47.309565154160794</v>
      </c>
      <c r="G43" s="52">
        <v>47.259852418589823</v>
      </c>
      <c r="H43" s="52">
        <v>47.068123684385071</v>
      </c>
      <c r="I43" s="52">
        <v>46.03409191529758</v>
      </c>
      <c r="J43" s="52">
        <v>44.199334928623529</v>
      </c>
      <c r="K43" s="52">
        <v>45.280630311631022</v>
      </c>
      <c r="L43" s="52">
        <v>45.217033141319952</v>
      </c>
      <c r="M43" s="52">
        <v>44.69240365688745</v>
      </c>
      <c r="N43" s="52">
        <v>44.886886698144977</v>
      </c>
      <c r="O43" s="52">
        <v>44.851481143039869</v>
      </c>
    </row>
    <row r="44" spans="1:15" x14ac:dyDescent="0.25">
      <c r="A44" s="19">
        <v>36</v>
      </c>
      <c r="B44" s="55">
        <v>46.003142063131833</v>
      </c>
      <c r="C44" s="55">
        <v>45.757882511445601</v>
      </c>
      <c r="D44" s="55">
        <v>44.379986261280749</v>
      </c>
      <c r="E44" s="55">
        <v>43.921396835119999</v>
      </c>
      <c r="F44" s="55">
        <v>46.352987756344625</v>
      </c>
      <c r="G44" s="55">
        <v>46.259852418589823</v>
      </c>
      <c r="H44" s="55">
        <v>46.104843517361587</v>
      </c>
      <c r="I44" s="55">
        <v>45.03409191529758</v>
      </c>
      <c r="J44" s="55">
        <v>43.199334928623529</v>
      </c>
      <c r="K44" s="55">
        <v>44.307019235287214</v>
      </c>
      <c r="L44" s="55">
        <v>44.217033141319952</v>
      </c>
      <c r="M44" s="55">
        <v>43.69240365688745</v>
      </c>
      <c r="N44" s="55">
        <v>43.936205461142912</v>
      </c>
      <c r="O44" s="55">
        <v>43.851481143039869</v>
      </c>
    </row>
    <row r="45" spans="1:15" x14ac:dyDescent="0.25">
      <c r="A45" s="19">
        <v>37</v>
      </c>
      <c r="B45" s="55">
        <v>45.00314206313184</v>
      </c>
      <c r="C45" s="55">
        <v>44.808478358115877</v>
      </c>
      <c r="D45" s="55">
        <v>43.379986261280749</v>
      </c>
      <c r="E45" s="55">
        <v>42.961406920805778</v>
      </c>
      <c r="F45" s="55">
        <v>45.393139234239847</v>
      </c>
      <c r="G45" s="55">
        <v>45.259852418589823</v>
      </c>
      <c r="H45" s="55">
        <v>45.169665594449214</v>
      </c>
      <c r="I45" s="55">
        <v>44.034091915297573</v>
      </c>
      <c r="J45" s="55">
        <v>42.199334928623536</v>
      </c>
      <c r="K45" s="55">
        <v>43.307019235287207</v>
      </c>
      <c r="L45" s="55">
        <v>43.217033141319952</v>
      </c>
      <c r="M45" s="55">
        <v>42.692403656887443</v>
      </c>
      <c r="N45" s="55">
        <v>42.963026211659212</v>
      </c>
      <c r="O45" s="55">
        <v>42.910342624564706</v>
      </c>
    </row>
    <row r="46" spans="1:15" x14ac:dyDescent="0.25">
      <c r="A46" s="19">
        <v>38</v>
      </c>
      <c r="B46" s="55">
        <v>44.00314206313184</v>
      </c>
      <c r="C46" s="55">
        <v>43.852684761516109</v>
      </c>
      <c r="D46" s="55">
        <v>42.379986261280742</v>
      </c>
      <c r="E46" s="55">
        <v>41.961406920805786</v>
      </c>
      <c r="F46" s="55">
        <v>44.532993250545886</v>
      </c>
      <c r="G46" s="55">
        <v>44.291619524635664</v>
      </c>
      <c r="H46" s="55">
        <v>44.169665594449206</v>
      </c>
      <c r="I46" s="55">
        <v>43.034091915297573</v>
      </c>
      <c r="J46" s="55">
        <v>41.199334928623536</v>
      </c>
      <c r="K46" s="55">
        <v>42.307019235287207</v>
      </c>
      <c r="L46" s="55">
        <v>42.217033141319945</v>
      </c>
      <c r="M46" s="55">
        <v>41.692403656887443</v>
      </c>
      <c r="N46" s="55">
        <v>41.963026211659212</v>
      </c>
      <c r="O46" s="55">
        <v>41.910342624564706</v>
      </c>
    </row>
    <row r="47" spans="1:15" x14ac:dyDescent="0.25">
      <c r="A47" s="19">
        <v>39</v>
      </c>
      <c r="B47" s="55">
        <v>43.003142063131847</v>
      </c>
      <c r="C47" s="55">
        <v>42.852684761516109</v>
      </c>
      <c r="D47" s="55">
        <v>41.379986261280749</v>
      </c>
      <c r="E47" s="55">
        <v>40.961406920805786</v>
      </c>
      <c r="F47" s="55">
        <v>43.532993250545886</v>
      </c>
      <c r="G47" s="55">
        <v>43.291619524635664</v>
      </c>
      <c r="H47" s="55">
        <v>43.224702904607391</v>
      </c>
      <c r="I47" s="55">
        <v>42.059524232108998</v>
      </c>
      <c r="J47" s="55">
        <v>40.223077112048308</v>
      </c>
      <c r="K47" s="55">
        <v>41.331640013943527</v>
      </c>
      <c r="L47" s="55">
        <v>41.217033141319952</v>
      </c>
      <c r="M47" s="55">
        <v>40.749397643268466</v>
      </c>
      <c r="N47" s="55">
        <v>41.023578276225351</v>
      </c>
      <c r="O47" s="55">
        <v>40.942770457473522</v>
      </c>
    </row>
    <row r="48" spans="1:15" x14ac:dyDescent="0.25">
      <c r="A48" s="19">
        <v>40</v>
      </c>
      <c r="B48" s="52">
        <v>42.003142063131847</v>
      </c>
      <c r="C48" s="52">
        <v>41.852684761516109</v>
      </c>
      <c r="D48" s="52">
        <v>40.413558332195741</v>
      </c>
      <c r="E48" s="52">
        <v>39.99068996001462</v>
      </c>
      <c r="F48" s="52">
        <v>42.532993250545886</v>
      </c>
      <c r="G48" s="52">
        <v>42.318771567481249</v>
      </c>
      <c r="H48" s="52">
        <v>42.302110119189066</v>
      </c>
      <c r="I48" s="52">
        <v>41.109380663760625</v>
      </c>
      <c r="J48" s="52">
        <v>39.270728185579969</v>
      </c>
      <c r="K48" s="52">
        <v>40.384415606007074</v>
      </c>
      <c r="L48" s="52">
        <v>40.217033141319952</v>
      </c>
      <c r="M48" s="52">
        <v>39.838150449538077</v>
      </c>
      <c r="N48" s="52">
        <v>40.023578276225351</v>
      </c>
      <c r="O48" s="52">
        <v>40.0122597537922</v>
      </c>
    </row>
    <row r="49" spans="1:15" x14ac:dyDescent="0.25">
      <c r="A49" s="19">
        <v>41</v>
      </c>
      <c r="B49" s="55">
        <v>41.04077632061621</v>
      </c>
      <c r="C49" s="55">
        <v>40.852684761516109</v>
      </c>
      <c r="D49" s="55">
        <v>39.443019647672969</v>
      </c>
      <c r="E49" s="55">
        <v>39.044228466067096</v>
      </c>
      <c r="F49" s="55">
        <v>41.559630128397941</v>
      </c>
      <c r="G49" s="55">
        <v>41.344208776463901</v>
      </c>
      <c r="H49" s="55">
        <v>41.302110119189066</v>
      </c>
      <c r="I49" s="55">
        <v>40.134728558430155</v>
      </c>
      <c r="J49" s="55">
        <v>38.296454535623923</v>
      </c>
      <c r="K49" s="55">
        <v>39.412994747049758</v>
      </c>
      <c r="L49" s="55">
        <v>39.276601245018966</v>
      </c>
      <c r="M49" s="55">
        <v>38.869633563143154</v>
      </c>
      <c r="N49" s="55">
        <v>39.092195599621576</v>
      </c>
      <c r="O49" s="55">
        <v>39.048559487144331</v>
      </c>
    </row>
    <row r="50" spans="1:15" x14ac:dyDescent="0.25">
      <c r="A50" s="19">
        <v>42</v>
      </c>
      <c r="B50" s="55">
        <v>40.040776320616203</v>
      </c>
      <c r="C50" s="55">
        <v>39.852684761516109</v>
      </c>
      <c r="D50" s="55">
        <v>38.443019647672969</v>
      </c>
      <c r="E50" s="55">
        <v>38.092954903123363</v>
      </c>
      <c r="F50" s="55">
        <v>40.584409627570182</v>
      </c>
      <c r="G50" s="55">
        <v>40.368932873786214</v>
      </c>
      <c r="H50" s="55">
        <v>40.327763140000336</v>
      </c>
      <c r="I50" s="55">
        <v>39.134728558430155</v>
      </c>
      <c r="J50" s="55">
        <v>37.323841985204552</v>
      </c>
      <c r="K50" s="55">
        <v>38.443093180912889</v>
      </c>
      <c r="L50" s="55">
        <v>38.340091382137295</v>
      </c>
      <c r="M50" s="55">
        <v>37.869633563143154</v>
      </c>
      <c r="N50" s="55">
        <v>38.092195599621576</v>
      </c>
      <c r="O50" s="55">
        <v>38.085167805745606</v>
      </c>
    </row>
    <row r="51" spans="1:15" x14ac:dyDescent="0.25">
      <c r="A51" s="19">
        <v>43</v>
      </c>
      <c r="B51" s="55">
        <v>39.070013443994071</v>
      </c>
      <c r="C51" s="55">
        <v>38.880827426587224</v>
      </c>
      <c r="D51" s="55">
        <v>37.493414245813206</v>
      </c>
      <c r="E51" s="55">
        <v>37.139476601680826</v>
      </c>
      <c r="F51" s="55">
        <v>39.584409627570182</v>
      </c>
      <c r="G51" s="55">
        <v>39.418722362233027</v>
      </c>
      <c r="H51" s="55">
        <v>39.327763140000343</v>
      </c>
      <c r="I51" s="55">
        <v>38.163138063681281</v>
      </c>
      <c r="J51" s="55">
        <v>36.352485233368263</v>
      </c>
      <c r="K51" s="55">
        <v>37.443093180912896</v>
      </c>
      <c r="L51" s="55">
        <v>37.374150870330041</v>
      </c>
      <c r="M51" s="55">
        <v>36.904689504571991</v>
      </c>
      <c r="N51" s="55">
        <v>37.128429041163379</v>
      </c>
      <c r="O51" s="55">
        <v>37.122252332440965</v>
      </c>
    </row>
    <row r="52" spans="1:15" x14ac:dyDescent="0.25">
      <c r="A52" s="19">
        <v>44</v>
      </c>
      <c r="B52" s="55">
        <v>38.097292598560493</v>
      </c>
      <c r="C52" s="55">
        <v>37.932796865621249</v>
      </c>
      <c r="D52" s="55">
        <v>36.517137206829808</v>
      </c>
      <c r="E52" s="55">
        <v>36.162045972164591</v>
      </c>
      <c r="F52" s="55">
        <v>38.608708296906563</v>
      </c>
      <c r="G52" s="55">
        <v>38.445197683567883</v>
      </c>
      <c r="H52" s="55">
        <v>38.327763140000343</v>
      </c>
      <c r="I52" s="55">
        <v>37.193029962734116</v>
      </c>
      <c r="J52" s="55">
        <v>35.383730793847164</v>
      </c>
      <c r="K52" s="55">
        <v>36.545710554552478</v>
      </c>
      <c r="L52" s="55">
        <v>36.409369734580594</v>
      </c>
      <c r="M52" s="55">
        <v>36.011187864897408</v>
      </c>
      <c r="N52" s="55">
        <v>36.275753039317884</v>
      </c>
      <c r="O52" s="55">
        <v>36.199882968015828</v>
      </c>
    </row>
    <row r="53" spans="1:15" x14ac:dyDescent="0.25">
      <c r="A53" s="19">
        <v>45</v>
      </c>
      <c r="B53" s="52">
        <v>37.122415534073156</v>
      </c>
      <c r="C53" s="52">
        <v>36.932796865621249</v>
      </c>
      <c r="D53" s="52">
        <v>35.563037992890322</v>
      </c>
      <c r="E53" s="52">
        <v>35.184800077923668</v>
      </c>
      <c r="F53" s="52">
        <v>37.608708296906563</v>
      </c>
      <c r="G53" s="52">
        <v>37.473653024912885</v>
      </c>
      <c r="H53" s="52">
        <v>37.327763140000343</v>
      </c>
      <c r="I53" s="52">
        <v>36.289839217374578</v>
      </c>
      <c r="J53" s="52">
        <v>34.383730793847164</v>
      </c>
      <c r="K53" s="52">
        <v>35.687264713756214</v>
      </c>
      <c r="L53" s="52">
        <v>35.48140457858176</v>
      </c>
      <c r="M53" s="52">
        <v>35.011187864897408</v>
      </c>
      <c r="N53" s="52">
        <v>35.390911042663326</v>
      </c>
      <c r="O53" s="52">
        <v>35.364493379395725</v>
      </c>
    </row>
    <row r="54" spans="1:15" x14ac:dyDescent="0.25">
      <c r="A54" s="19">
        <v>46</v>
      </c>
      <c r="B54" s="55">
        <v>36.146010555613231</v>
      </c>
      <c r="C54" s="55">
        <v>35.956060655584764</v>
      </c>
      <c r="D54" s="55">
        <v>34.586115889057027</v>
      </c>
      <c r="E54" s="55">
        <v>34.184800077923668</v>
      </c>
      <c r="F54" s="55">
        <v>36.664364402338741</v>
      </c>
      <c r="G54" s="55">
        <v>36.473653024912892</v>
      </c>
      <c r="H54" s="55">
        <v>36.360381565038161</v>
      </c>
      <c r="I54" s="55">
        <v>35.289839217374578</v>
      </c>
      <c r="J54" s="55">
        <v>33.418170842948946</v>
      </c>
      <c r="K54" s="55">
        <v>34.687264713756214</v>
      </c>
      <c r="L54" s="55">
        <v>34.517393677942437</v>
      </c>
      <c r="M54" s="55">
        <v>34.15978286108642</v>
      </c>
      <c r="N54" s="55">
        <v>34.390911042663326</v>
      </c>
      <c r="O54" s="55">
        <v>34.45063172004896</v>
      </c>
    </row>
    <row r="55" spans="1:15" x14ac:dyDescent="0.25">
      <c r="A55" s="19">
        <v>47</v>
      </c>
      <c r="B55" s="55">
        <v>35.169180823448194</v>
      </c>
      <c r="C55" s="55">
        <v>35.050342318846702</v>
      </c>
      <c r="D55" s="55">
        <v>33.658497017530806</v>
      </c>
      <c r="E55" s="55">
        <v>33.184800077923668</v>
      </c>
      <c r="F55" s="55">
        <v>35.722413141347317</v>
      </c>
      <c r="G55" s="55">
        <v>35.536875613708872</v>
      </c>
      <c r="H55" s="55">
        <v>35.500318890610643</v>
      </c>
      <c r="I55" s="55">
        <v>34.289839217374578</v>
      </c>
      <c r="J55" s="55">
        <v>32.486957445885565</v>
      </c>
      <c r="K55" s="55">
        <v>33.759560641028166</v>
      </c>
      <c r="L55" s="55">
        <v>33.517393677942437</v>
      </c>
      <c r="M55" s="55">
        <v>33.239262867842228</v>
      </c>
      <c r="N55" s="55">
        <v>33.433380855999999</v>
      </c>
      <c r="O55" s="55">
        <v>33.492161544782959</v>
      </c>
    </row>
    <row r="56" spans="1:15" x14ac:dyDescent="0.25">
      <c r="A56" s="19">
        <v>48</v>
      </c>
      <c r="B56" s="55">
        <v>34.215107577542639</v>
      </c>
      <c r="C56" s="55">
        <v>34.123757011710893</v>
      </c>
      <c r="D56" s="55">
        <v>32.709837636560138</v>
      </c>
      <c r="E56" s="55">
        <v>32.264333191742821</v>
      </c>
      <c r="F56" s="55">
        <v>34.7836428903979</v>
      </c>
      <c r="G56" s="55">
        <v>34.570581121754763</v>
      </c>
      <c r="H56" s="55">
        <v>34.682028979402077</v>
      </c>
      <c r="I56" s="55">
        <v>33.326630561266789</v>
      </c>
      <c r="J56" s="55">
        <v>31.556703645484692</v>
      </c>
      <c r="K56" s="55">
        <v>32.948083606997798</v>
      </c>
      <c r="L56" s="55">
        <v>32.556911803230214</v>
      </c>
      <c r="M56" s="55">
        <v>32.239262867842228</v>
      </c>
      <c r="N56" s="55">
        <v>32.555582640252318</v>
      </c>
      <c r="O56" s="55">
        <v>32.577467715551634</v>
      </c>
    </row>
    <row r="57" spans="1:15" x14ac:dyDescent="0.25">
      <c r="A57" s="19">
        <v>49</v>
      </c>
      <c r="B57" s="55">
        <v>33.286973151182146</v>
      </c>
      <c r="C57" s="55">
        <v>33.150332508727722</v>
      </c>
      <c r="D57" s="55">
        <v>31.763473906978927</v>
      </c>
      <c r="E57" s="55">
        <v>31.376165577439799</v>
      </c>
      <c r="F57" s="55">
        <v>33.91543969151428</v>
      </c>
      <c r="G57" s="55">
        <v>33.641266974704465</v>
      </c>
      <c r="H57" s="55">
        <v>33.793948258468589</v>
      </c>
      <c r="I57" s="55">
        <v>32.436873332336546</v>
      </c>
      <c r="J57" s="55">
        <v>30.592896841577851</v>
      </c>
      <c r="K57" s="55">
        <v>31.987717777340823</v>
      </c>
      <c r="L57" s="55">
        <v>31.598063166263884</v>
      </c>
      <c r="M57" s="55">
        <v>31.357840437709633</v>
      </c>
      <c r="N57" s="55">
        <v>31.59776103846318</v>
      </c>
      <c r="O57" s="55">
        <v>31.624814531367946</v>
      </c>
    </row>
    <row r="58" spans="1:15" x14ac:dyDescent="0.25">
      <c r="A58" s="19">
        <v>50</v>
      </c>
      <c r="B58" s="52">
        <v>32.286973151182146</v>
      </c>
      <c r="C58" s="52">
        <v>32.231386271177271</v>
      </c>
      <c r="D58" s="52">
        <v>30.846151334581123</v>
      </c>
      <c r="E58" s="52">
        <v>30.405732244297184</v>
      </c>
      <c r="F58" s="52">
        <v>33.018893065172215</v>
      </c>
      <c r="G58" s="52">
        <v>32.785988664550331</v>
      </c>
      <c r="H58" s="52">
        <v>32.793948258468589</v>
      </c>
      <c r="I58" s="52">
        <v>31.511789920608233</v>
      </c>
      <c r="J58" s="52">
        <v>29.706472854382568</v>
      </c>
      <c r="K58" s="52">
        <v>31.069530547521612</v>
      </c>
      <c r="L58" s="52">
        <v>30.676792440102524</v>
      </c>
      <c r="M58" s="52">
        <v>30.357840437709633</v>
      </c>
      <c r="N58" s="52">
        <v>30.59776103846318</v>
      </c>
      <c r="O58" s="52">
        <v>30.671234836410999</v>
      </c>
    </row>
    <row r="59" spans="1:15" x14ac:dyDescent="0.25">
      <c r="A59" s="19">
        <v>51</v>
      </c>
      <c r="B59" s="55">
        <v>31.420439316007368</v>
      </c>
      <c r="C59" s="55">
        <v>31.231386271177271</v>
      </c>
      <c r="D59" s="55">
        <v>29.937059336876882</v>
      </c>
      <c r="E59" s="55">
        <v>29.436936126013176</v>
      </c>
      <c r="F59" s="55">
        <v>32.089740326752114</v>
      </c>
      <c r="G59" s="55">
        <v>31.822739932239063</v>
      </c>
      <c r="H59" s="55">
        <v>31.832129483766813</v>
      </c>
      <c r="I59" s="55">
        <v>30.591638676522091</v>
      </c>
      <c r="J59" s="55">
        <v>28.824463246316334</v>
      </c>
      <c r="K59" s="55">
        <v>30.15072272753974</v>
      </c>
      <c r="L59" s="55">
        <v>29.882918071523992</v>
      </c>
      <c r="M59" s="55">
        <v>29.402271747884797</v>
      </c>
      <c r="N59" s="55">
        <v>29.688416945205539</v>
      </c>
      <c r="O59" s="55">
        <v>29.716435188225848</v>
      </c>
    </row>
    <row r="60" spans="1:15" x14ac:dyDescent="0.25">
      <c r="A60" s="19">
        <v>52</v>
      </c>
      <c r="B60" s="55">
        <v>30.504782150952046</v>
      </c>
      <c r="C60" s="55">
        <v>30.386577628558335</v>
      </c>
      <c r="D60" s="55">
        <v>29.031155528259546</v>
      </c>
      <c r="E60" s="55">
        <v>28.563919450266997</v>
      </c>
      <c r="F60" s="55">
        <v>31.161008776445858</v>
      </c>
      <c r="G60" s="55">
        <v>30.89575331203449</v>
      </c>
      <c r="H60" s="55">
        <v>30.871551845065657</v>
      </c>
      <c r="I60" s="55">
        <v>29.7149463479339</v>
      </c>
      <c r="J60" s="55">
        <v>28.053741503462334</v>
      </c>
      <c r="K60" s="55">
        <v>29.191896944540652</v>
      </c>
      <c r="L60" s="55">
        <v>29.05992360207534</v>
      </c>
      <c r="M60" s="55">
        <v>28.490455643377963</v>
      </c>
      <c r="N60" s="55">
        <v>28.86598906350337</v>
      </c>
      <c r="O60" s="55">
        <v>28.850353149363631</v>
      </c>
    </row>
    <row r="61" spans="1:15" x14ac:dyDescent="0.25">
      <c r="A61" s="19">
        <v>53</v>
      </c>
      <c r="B61" s="55">
        <v>29.625037894717664</v>
      </c>
      <c r="C61" s="55">
        <v>29.4821258892012</v>
      </c>
      <c r="D61" s="55">
        <v>28.094783582300629</v>
      </c>
      <c r="E61" s="55">
        <v>27.595746832902542</v>
      </c>
      <c r="F61" s="55">
        <v>30.304872747244428</v>
      </c>
      <c r="G61" s="55">
        <v>29.89575331203449</v>
      </c>
      <c r="H61" s="55">
        <v>29.87155184506566</v>
      </c>
      <c r="I61" s="55">
        <v>28.753444136684511</v>
      </c>
      <c r="J61" s="55">
        <v>27.092654238754079</v>
      </c>
      <c r="K61" s="55">
        <v>28.236392719390192</v>
      </c>
      <c r="L61" s="55">
        <v>28.148207755404787</v>
      </c>
      <c r="M61" s="55">
        <v>27.575792398388259</v>
      </c>
      <c r="N61" s="55">
        <v>27.909000419172063</v>
      </c>
      <c r="O61" s="55">
        <v>27.893243244899729</v>
      </c>
    </row>
    <row r="62" spans="1:15" x14ac:dyDescent="0.25">
      <c r="A62" s="19">
        <v>54</v>
      </c>
      <c r="B62" s="55">
        <v>28.686729957579779</v>
      </c>
      <c r="C62" s="55">
        <v>28.514294395634806</v>
      </c>
      <c r="D62" s="55">
        <v>27.158645990893337</v>
      </c>
      <c r="E62" s="55">
        <v>26.692814780870108</v>
      </c>
      <c r="F62" s="55">
        <v>29.381887922301907</v>
      </c>
      <c r="G62" s="55">
        <v>28.895753312034486</v>
      </c>
      <c r="H62" s="55">
        <v>28.911807700208161</v>
      </c>
      <c r="I62" s="55">
        <v>27.877898688475913</v>
      </c>
      <c r="J62" s="55">
        <v>26.219230551147572</v>
      </c>
      <c r="K62" s="55">
        <v>27.279874694442086</v>
      </c>
      <c r="L62" s="55">
        <v>27.190973738011753</v>
      </c>
      <c r="M62" s="55">
        <v>26.780912037769987</v>
      </c>
      <c r="N62" s="55">
        <v>27.033870580535034</v>
      </c>
      <c r="O62" s="55">
        <v>26.977986456794238</v>
      </c>
    </row>
    <row r="63" spans="1:15" x14ac:dyDescent="0.25">
      <c r="A63" s="19">
        <v>55</v>
      </c>
      <c r="B63" s="52">
        <v>27.780254255001218</v>
      </c>
      <c r="C63" s="52">
        <v>27.546876423797944</v>
      </c>
      <c r="D63" s="52">
        <v>26.289688914854221</v>
      </c>
      <c r="E63" s="52">
        <v>25.692814780870108</v>
      </c>
      <c r="F63" s="52">
        <v>28.42147926969368</v>
      </c>
      <c r="G63" s="52">
        <v>28.013904851474297</v>
      </c>
      <c r="H63" s="52">
        <v>28.036898585375262</v>
      </c>
      <c r="I63" s="52">
        <v>26.922992520451842</v>
      </c>
      <c r="J63" s="52">
        <v>25.304200453929049</v>
      </c>
      <c r="K63" s="52">
        <v>26.279874694442086</v>
      </c>
      <c r="L63" s="52">
        <v>26.27341690013688</v>
      </c>
      <c r="M63" s="52">
        <v>25.820792025687698</v>
      </c>
      <c r="N63" s="52">
        <v>26.116146148226616</v>
      </c>
      <c r="O63" s="52">
        <v>26.018690509763942</v>
      </c>
    </row>
    <row r="64" spans="1:15" x14ac:dyDescent="0.25">
      <c r="A64" s="19">
        <v>56</v>
      </c>
      <c r="B64" s="55">
        <v>26.909503821290436</v>
      </c>
      <c r="C64" s="55">
        <v>26.649190343873784</v>
      </c>
      <c r="D64" s="55">
        <v>25.426016877008866</v>
      </c>
      <c r="E64" s="55">
        <v>24.934799082535633</v>
      </c>
      <c r="F64" s="55">
        <v>27.650970880129517</v>
      </c>
      <c r="G64" s="55">
        <v>27.095066812688085</v>
      </c>
      <c r="H64" s="55">
        <v>27.127104303186574</v>
      </c>
      <c r="I64" s="55">
        <v>26.055245400056535</v>
      </c>
      <c r="J64" s="55">
        <v>24.385368631074591</v>
      </c>
      <c r="K64" s="55">
        <v>25.44445299277228</v>
      </c>
      <c r="L64" s="55">
        <v>25.394608515654767</v>
      </c>
      <c r="M64" s="55">
        <v>24.900354608643514</v>
      </c>
      <c r="N64" s="55">
        <v>25.275624100900401</v>
      </c>
      <c r="O64" s="55">
        <v>25.098937964197162</v>
      </c>
    </row>
    <row r="65" spans="1:15" x14ac:dyDescent="0.25">
      <c r="A65" s="19">
        <v>57</v>
      </c>
      <c r="B65" s="55">
        <v>25.975753864771566</v>
      </c>
      <c r="C65" s="55">
        <v>25.719161290177137</v>
      </c>
      <c r="D65" s="55">
        <v>24.565858784149285</v>
      </c>
      <c r="E65" s="55">
        <v>24.137008434142004</v>
      </c>
      <c r="F65" s="55">
        <v>26.849442889487189</v>
      </c>
      <c r="G65" s="55">
        <v>26.353062610385948</v>
      </c>
      <c r="H65" s="55">
        <v>26.171230265096263</v>
      </c>
      <c r="I65" s="55">
        <v>25.096425078306208</v>
      </c>
      <c r="J65" s="55">
        <v>23.503720749132057</v>
      </c>
      <c r="K65" s="55">
        <v>24.727349946562551</v>
      </c>
      <c r="L65" s="55">
        <v>24.513531804742289</v>
      </c>
      <c r="M65" s="55">
        <v>24.015089818402021</v>
      </c>
      <c r="N65" s="55">
        <v>24.394357123748165</v>
      </c>
      <c r="O65" s="55">
        <v>24.250666186027214</v>
      </c>
    </row>
    <row r="66" spans="1:15" x14ac:dyDescent="0.25">
      <c r="A66" s="19">
        <v>58</v>
      </c>
      <c r="B66" s="55">
        <v>25.111939070243974</v>
      </c>
      <c r="C66" s="55">
        <v>24.82639672349563</v>
      </c>
      <c r="D66" s="55">
        <v>23.703687255301453</v>
      </c>
      <c r="E66" s="55">
        <v>23.172651900820757</v>
      </c>
      <c r="F66" s="55">
        <v>25.978501385272434</v>
      </c>
      <c r="G66" s="55">
        <v>25.439167731486314</v>
      </c>
      <c r="H66" s="55">
        <v>25.299056773263931</v>
      </c>
      <c r="I66" s="55">
        <v>24.179453402098904</v>
      </c>
      <c r="J66" s="55">
        <v>22.692118926193736</v>
      </c>
      <c r="K66" s="55">
        <v>23.845295730358774</v>
      </c>
      <c r="L66" s="55">
        <v>23.628246128650293</v>
      </c>
      <c r="M66" s="55">
        <v>23.052834745879395</v>
      </c>
      <c r="N66" s="55">
        <v>23.653474861728395</v>
      </c>
      <c r="O66" s="55">
        <v>23.41923017599192</v>
      </c>
    </row>
    <row r="67" spans="1:15" x14ac:dyDescent="0.25">
      <c r="A67" s="19">
        <v>59</v>
      </c>
      <c r="B67" s="55">
        <v>24.283701368434389</v>
      </c>
      <c r="C67" s="55">
        <v>24.000700064850427</v>
      </c>
      <c r="D67" s="55">
        <v>22.914411721320928</v>
      </c>
      <c r="E67" s="55">
        <v>22.359990621375772</v>
      </c>
      <c r="F67" s="55">
        <v>25.064359856663405</v>
      </c>
      <c r="G67" s="55">
        <v>24.481117551051476</v>
      </c>
      <c r="H67" s="55">
        <v>24.383725182671895</v>
      </c>
      <c r="I67" s="55">
        <v>23.297953385845929</v>
      </c>
      <c r="J67" s="55">
        <v>21.875856289024469</v>
      </c>
      <c r="K67" s="55">
        <v>23.074280444894338</v>
      </c>
      <c r="L67" s="55">
        <v>22.739976786276621</v>
      </c>
      <c r="M67" s="55">
        <v>22.261818542752412</v>
      </c>
      <c r="N67" s="55">
        <v>22.785875003896962</v>
      </c>
      <c r="O67" s="55">
        <v>22.587753927285981</v>
      </c>
    </row>
    <row r="68" spans="1:15" x14ac:dyDescent="0.25">
      <c r="A68" s="19">
        <v>60</v>
      </c>
      <c r="B68" s="52">
        <v>23.420025983060672</v>
      </c>
      <c r="C68" s="52">
        <v>23.036957734613136</v>
      </c>
      <c r="D68" s="52">
        <v>21.990621150535684</v>
      </c>
      <c r="E68" s="52">
        <v>21.472131815194388</v>
      </c>
      <c r="F68" s="52">
        <v>24.352867438872543</v>
      </c>
      <c r="G68" s="52">
        <v>23.563385535789216</v>
      </c>
      <c r="H68" s="52">
        <v>23.627550318342532</v>
      </c>
      <c r="I68" s="52">
        <v>22.526857197671742</v>
      </c>
      <c r="J68" s="52">
        <v>21.017225796639131</v>
      </c>
      <c r="K68" s="52">
        <v>22.111484660722027</v>
      </c>
      <c r="L68" s="52">
        <v>21.989263956018718</v>
      </c>
      <c r="M68" s="52">
        <v>21.45132639653545</v>
      </c>
      <c r="N68" s="52">
        <v>21.918726717780107</v>
      </c>
      <c r="O68" s="52">
        <v>21.695762503947527</v>
      </c>
    </row>
    <row r="69" spans="1:15" x14ac:dyDescent="0.25">
      <c r="A69" s="19">
        <v>61</v>
      </c>
      <c r="B69" s="55">
        <v>22.52880664209356</v>
      </c>
      <c r="C69" s="55">
        <v>22.192955617004955</v>
      </c>
      <c r="D69" s="55">
        <v>21.066291178817739</v>
      </c>
      <c r="E69" s="55">
        <v>20.614892087321593</v>
      </c>
      <c r="F69" s="55">
        <v>23.600261051030252</v>
      </c>
      <c r="G69" s="55">
        <v>22.80033812691034</v>
      </c>
      <c r="H69" s="55">
        <v>22.821181793877283</v>
      </c>
      <c r="I69" s="55">
        <v>21.600099243305419</v>
      </c>
      <c r="J69" s="55">
        <v>20.192575740131307</v>
      </c>
      <c r="K69" s="55">
        <v>21.396613454869367</v>
      </c>
      <c r="L69" s="55">
        <v>21.083515113720555</v>
      </c>
      <c r="M69" s="55">
        <v>20.701304936688</v>
      </c>
      <c r="N69" s="55">
        <v>20.988155329507112</v>
      </c>
      <c r="O69" s="55">
        <v>20.732592673372281</v>
      </c>
    </row>
    <row r="70" spans="1:15" x14ac:dyDescent="0.25">
      <c r="A70" s="19">
        <v>62</v>
      </c>
      <c r="B70" s="55">
        <v>21.640691304202043</v>
      </c>
      <c r="C70" s="55">
        <v>21.345716037633508</v>
      </c>
      <c r="D70" s="55">
        <v>20.172693968283994</v>
      </c>
      <c r="E70" s="55">
        <v>19.755835112895539</v>
      </c>
      <c r="F70" s="55">
        <v>22.678434523284164</v>
      </c>
      <c r="G70" s="55">
        <v>21.986329270587657</v>
      </c>
      <c r="H70" s="55">
        <v>21.96938315319041</v>
      </c>
      <c r="I70" s="55">
        <v>20.637116723995078</v>
      </c>
      <c r="J70" s="55">
        <v>19.453023725247029</v>
      </c>
      <c r="K70" s="55">
        <v>20.548993735450246</v>
      </c>
      <c r="L70" s="55">
        <v>20.175956049860016</v>
      </c>
      <c r="M70" s="55">
        <v>19.966240083398663</v>
      </c>
      <c r="N70" s="55">
        <v>20.096177238098537</v>
      </c>
      <c r="O70" s="55">
        <v>19.983706412226194</v>
      </c>
    </row>
    <row r="71" spans="1:15" x14ac:dyDescent="0.25">
      <c r="A71" s="19">
        <v>63</v>
      </c>
      <c r="B71" s="55">
        <v>20.823905391141448</v>
      </c>
      <c r="C71" s="55">
        <v>20.564863925602964</v>
      </c>
      <c r="D71" s="55">
        <v>19.348261347240449</v>
      </c>
      <c r="E71" s="55">
        <v>18.888011352451301</v>
      </c>
      <c r="F71" s="55">
        <v>21.976882759089502</v>
      </c>
      <c r="G71" s="55">
        <v>21.202272278332256</v>
      </c>
      <c r="H71" s="55">
        <v>21.082130051915595</v>
      </c>
      <c r="I71" s="55">
        <v>19.807510583471657</v>
      </c>
      <c r="J71" s="55">
        <v>18.624575179556064</v>
      </c>
      <c r="K71" s="55">
        <v>19.76392899103044</v>
      </c>
      <c r="L71" s="55">
        <v>19.306368351764643</v>
      </c>
      <c r="M71" s="55">
        <v>19.138966259826333</v>
      </c>
      <c r="N71" s="55">
        <v>19.307646776639171</v>
      </c>
      <c r="O71" s="55">
        <v>19.165967463790516</v>
      </c>
    </row>
    <row r="72" spans="1:15" x14ac:dyDescent="0.25">
      <c r="A72" s="19">
        <v>64</v>
      </c>
      <c r="B72" s="55">
        <v>20.150184381212181</v>
      </c>
      <c r="C72" s="55">
        <v>19.672501226563917</v>
      </c>
      <c r="D72" s="55">
        <v>18.580248992070054</v>
      </c>
      <c r="E72" s="55">
        <v>17.982000895745401</v>
      </c>
      <c r="F72" s="55">
        <v>21.230832386308464</v>
      </c>
      <c r="G72" s="55">
        <v>20.312881034939551</v>
      </c>
      <c r="H72" s="55">
        <v>20.220860093193956</v>
      </c>
      <c r="I72" s="55">
        <v>18.954517265707899</v>
      </c>
      <c r="J72" s="55">
        <v>17.765694289743816</v>
      </c>
      <c r="K72" s="55">
        <v>18.958068846843076</v>
      </c>
      <c r="L72" s="55">
        <v>18.578185780516431</v>
      </c>
      <c r="M72" s="55">
        <v>18.375329962396595</v>
      </c>
      <c r="N72" s="55">
        <v>18.519763093668931</v>
      </c>
      <c r="O72" s="55">
        <v>18.528804844296165</v>
      </c>
    </row>
    <row r="73" spans="1:15" x14ac:dyDescent="0.25">
      <c r="A73" s="19">
        <v>65</v>
      </c>
      <c r="B73" s="52">
        <v>19.366819315390362</v>
      </c>
      <c r="C73" s="52">
        <v>18.948816086499757</v>
      </c>
      <c r="D73" s="52">
        <v>17.739746241631863</v>
      </c>
      <c r="E73" s="52">
        <v>17.1648222859417</v>
      </c>
      <c r="F73" s="52">
        <v>20.455760043302771</v>
      </c>
      <c r="G73" s="52">
        <v>19.587821274799943</v>
      </c>
      <c r="H73" s="52">
        <v>19.404449514674273</v>
      </c>
      <c r="I73" s="52">
        <v>18.130135408886748</v>
      </c>
      <c r="J73" s="52">
        <v>17.031498872898439</v>
      </c>
      <c r="K73" s="52">
        <v>18.197405212549473</v>
      </c>
      <c r="L73" s="52">
        <v>17.842100901399885</v>
      </c>
      <c r="M73" s="52">
        <v>17.612089299646879</v>
      </c>
      <c r="N73" s="52">
        <v>17.637925474611023</v>
      </c>
      <c r="O73" s="52">
        <v>17.840413816913628</v>
      </c>
    </row>
    <row r="74" spans="1:15" x14ac:dyDescent="0.25">
      <c r="A74" s="19">
        <v>66</v>
      </c>
      <c r="B74" s="55">
        <v>18.606230796768376</v>
      </c>
      <c r="C74" s="55">
        <v>18.11568747575204</v>
      </c>
      <c r="D74" s="55">
        <v>17.078730683074635</v>
      </c>
      <c r="E74" s="55">
        <v>16.347309974136728</v>
      </c>
      <c r="F74" s="55">
        <v>19.631118215915276</v>
      </c>
      <c r="G74" s="55">
        <v>18.709303033112114</v>
      </c>
      <c r="H74" s="55">
        <v>18.527561594107933</v>
      </c>
      <c r="I74" s="55">
        <v>17.348599633692995</v>
      </c>
      <c r="J74" s="55">
        <v>16.410812667565107</v>
      </c>
      <c r="K74" s="55">
        <v>17.362323564447834</v>
      </c>
      <c r="L74" s="55">
        <v>17.142252647770263</v>
      </c>
      <c r="M74" s="55">
        <v>16.914958136808771</v>
      </c>
      <c r="N74" s="55">
        <v>16.893397655599014</v>
      </c>
      <c r="O74" s="55">
        <v>17.072237531043488</v>
      </c>
    </row>
    <row r="75" spans="1:15" x14ac:dyDescent="0.25">
      <c r="A75" s="19">
        <v>67</v>
      </c>
      <c r="B75" s="55">
        <v>17.639726751585993</v>
      </c>
      <c r="C75" s="55">
        <v>17.276502331132924</v>
      </c>
      <c r="D75" s="55">
        <v>16.298650483451144</v>
      </c>
      <c r="E75" s="55">
        <v>15.629162723108525</v>
      </c>
      <c r="F75" s="55">
        <v>18.783193877409037</v>
      </c>
      <c r="G75" s="55">
        <v>18.003475941563035</v>
      </c>
      <c r="H75" s="55">
        <v>17.686937019011808</v>
      </c>
      <c r="I75" s="55">
        <v>16.636680514418575</v>
      </c>
      <c r="J75" s="55">
        <v>15.592287703448509</v>
      </c>
      <c r="K75" s="55">
        <v>16.526134407642076</v>
      </c>
      <c r="L75" s="55">
        <v>16.4061162231596</v>
      </c>
      <c r="M75" s="55">
        <v>16.168145151772404</v>
      </c>
      <c r="N75" s="55">
        <v>16.254684656273373</v>
      </c>
      <c r="O75" s="55">
        <v>16.310686991921813</v>
      </c>
    </row>
    <row r="76" spans="1:15" x14ac:dyDescent="0.25">
      <c r="A76" s="19">
        <v>68</v>
      </c>
      <c r="B76" s="55">
        <v>16.834231963729245</v>
      </c>
      <c r="C76" s="55">
        <v>16.600544979546815</v>
      </c>
      <c r="D76" s="55">
        <v>15.442916789088581</v>
      </c>
      <c r="E76" s="55">
        <v>14.875538359782539</v>
      </c>
      <c r="F76" s="55">
        <v>18.053167207838374</v>
      </c>
      <c r="G76" s="55">
        <v>17.224638994976289</v>
      </c>
      <c r="H76" s="55">
        <v>16.786675969296056</v>
      </c>
      <c r="I76" s="55">
        <v>15.950069350043034</v>
      </c>
      <c r="J76" s="55">
        <v>14.803507952339437</v>
      </c>
      <c r="K76" s="55">
        <v>15.860185671457392</v>
      </c>
      <c r="L76" s="55">
        <v>15.739665187210132</v>
      </c>
      <c r="M76" s="55">
        <v>15.430008301941301</v>
      </c>
      <c r="N76" s="55">
        <v>15.44085522828251</v>
      </c>
      <c r="O76" s="55">
        <v>15.650701765941637</v>
      </c>
    </row>
    <row r="77" spans="1:15" x14ac:dyDescent="0.25">
      <c r="A77" s="19">
        <v>69</v>
      </c>
      <c r="B77" s="55">
        <v>16.188624266621318</v>
      </c>
      <c r="C77" s="55">
        <v>15.780581054982706</v>
      </c>
      <c r="D77" s="55">
        <v>14.79762811383992</v>
      </c>
      <c r="E77" s="55">
        <v>14.190967350372267</v>
      </c>
      <c r="F77" s="55">
        <v>17.34092404731113</v>
      </c>
      <c r="G77" s="55">
        <v>16.585720504190693</v>
      </c>
      <c r="H77" s="55">
        <v>16.010419628504447</v>
      </c>
      <c r="I77" s="55">
        <v>15.365410289573658</v>
      </c>
      <c r="J77" s="55">
        <v>14.073396527878026</v>
      </c>
      <c r="K77" s="55">
        <v>14.985199323561606</v>
      </c>
      <c r="L77" s="55">
        <v>15.000543906534698</v>
      </c>
      <c r="M77" s="55">
        <v>14.750591302289735</v>
      </c>
      <c r="N77" s="55">
        <v>14.717537732509964</v>
      </c>
      <c r="O77" s="55">
        <v>15.059260015809725</v>
      </c>
    </row>
    <row r="78" spans="1:15" x14ac:dyDescent="0.25">
      <c r="A78" s="19">
        <v>70</v>
      </c>
      <c r="B78" s="52">
        <v>15.525192533330875</v>
      </c>
      <c r="C78" s="52">
        <v>15.051716243117651</v>
      </c>
      <c r="D78" s="52">
        <v>14.073209401453328</v>
      </c>
      <c r="E78" s="52">
        <v>13.526567067625786</v>
      </c>
      <c r="F78" s="52">
        <v>16.577169474828519</v>
      </c>
      <c r="G78" s="52">
        <v>15.715574958311306</v>
      </c>
      <c r="H78" s="52">
        <v>15.303617770538452</v>
      </c>
      <c r="I78" s="52">
        <v>14.580581125813339</v>
      </c>
      <c r="J78" s="52">
        <v>13.295409997668859</v>
      </c>
      <c r="K78" s="52">
        <v>14.369423248171694</v>
      </c>
      <c r="L78" s="52">
        <v>14.13606300846493</v>
      </c>
      <c r="M78" s="52">
        <v>14.126313106869876</v>
      </c>
      <c r="N78" s="52">
        <v>13.845623658028071</v>
      </c>
      <c r="O78" s="52">
        <v>14.410791444762877</v>
      </c>
    </row>
    <row r="79" spans="1:15" x14ac:dyDescent="0.25">
      <c r="A79" s="19">
        <v>71</v>
      </c>
      <c r="B79" s="55">
        <v>14.604357445739714</v>
      </c>
      <c r="C79" s="55">
        <v>14.308019951653636</v>
      </c>
      <c r="D79" s="55">
        <v>13.525081135466264</v>
      </c>
      <c r="E79" s="55">
        <v>12.73826897521521</v>
      </c>
      <c r="F79" s="55">
        <v>15.87367464956921</v>
      </c>
      <c r="G79" s="55">
        <v>15.041739480461603</v>
      </c>
      <c r="H79" s="55">
        <v>14.483062897038794</v>
      </c>
      <c r="I79" s="55">
        <v>13.896732907359423</v>
      </c>
      <c r="J79" s="55">
        <v>12.761119594917611</v>
      </c>
      <c r="K79" s="55">
        <v>13.767918144646785</v>
      </c>
      <c r="L79" s="55">
        <v>13.450741385583351</v>
      </c>
      <c r="M79" s="55">
        <v>13.380416847790524</v>
      </c>
      <c r="N79" s="55">
        <v>13.113608068831846</v>
      </c>
      <c r="O79" s="55">
        <v>13.410791444762877</v>
      </c>
    </row>
    <row r="80" spans="1:15" x14ac:dyDescent="0.25">
      <c r="A80" s="19">
        <v>72</v>
      </c>
      <c r="B80" s="55">
        <v>13.863806530519849</v>
      </c>
      <c r="C80" s="55">
        <v>13.503984363303728</v>
      </c>
      <c r="D80" s="55">
        <v>12.912593545251099</v>
      </c>
      <c r="E80" s="55">
        <v>12.101252406276231</v>
      </c>
      <c r="F80" s="55">
        <v>15.141042904344324</v>
      </c>
      <c r="G80" s="55">
        <v>14.363301287154856</v>
      </c>
      <c r="H80" s="55">
        <v>13.757168484148091</v>
      </c>
      <c r="I80" s="55">
        <v>13.101378788044761</v>
      </c>
      <c r="J80" s="55">
        <v>11.919648413450634</v>
      </c>
      <c r="K80" s="55">
        <v>13.087810802292102</v>
      </c>
      <c r="L80" s="55">
        <v>12.759828292160519</v>
      </c>
      <c r="M80" s="55">
        <v>12.750695771546308</v>
      </c>
      <c r="N80" s="55">
        <v>12.755967739003836</v>
      </c>
      <c r="O80" s="55">
        <v>12.802027549149631</v>
      </c>
    </row>
    <row r="81" spans="1:15" x14ac:dyDescent="0.25">
      <c r="A81" s="19">
        <v>73</v>
      </c>
      <c r="B81" s="55">
        <v>13.358288638959234</v>
      </c>
      <c r="C81" s="55">
        <v>12.814779413051703</v>
      </c>
      <c r="D81" s="55">
        <v>12.189685364363651</v>
      </c>
      <c r="E81" s="55">
        <v>11.366635016130523</v>
      </c>
      <c r="F81" s="55">
        <v>14.433863762431214</v>
      </c>
      <c r="G81" s="55">
        <v>13.723387034873165</v>
      </c>
      <c r="H81" s="55">
        <v>13.006593440954788</v>
      </c>
      <c r="I81" s="55">
        <v>12.350590977998829</v>
      </c>
      <c r="J81" s="55">
        <v>11.196942664847622</v>
      </c>
      <c r="K81" s="55">
        <v>12.334165134915038</v>
      </c>
      <c r="L81" s="55">
        <v>12.016847753212103</v>
      </c>
      <c r="M81" s="55">
        <v>11.979146974745307</v>
      </c>
      <c r="N81" s="55">
        <v>12.143814819352059</v>
      </c>
      <c r="O81" s="55">
        <v>12.014131472410831</v>
      </c>
    </row>
    <row r="82" spans="1:15" x14ac:dyDescent="0.25">
      <c r="A82" s="19">
        <v>74</v>
      </c>
      <c r="B82" s="55">
        <v>12.78832795138573</v>
      </c>
      <c r="C82" s="55">
        <v>12.092857947699651</v>
      </c>
      <c r="D82" s="55">
        <v>11.461007888019942</v>
      </c>
      <c r="E82" s="55">
        <v>10.672656551735058</v>
      </c>
      <c r="F82" s="55">
        <v>13.677604819499981</v>
      </c>
      <c r="G82" s="55">
        <v>12.890771680884219</v>
      </c>
      <c r="H82" s="55">
        <v>12.298415048025749</v>
      </c>
      <c r="I82" s="55">
        <v>11.493742206437943</v>
      </c>
      <c r="J82" s="55">
        <v>10.578621537528923</v>
      </c>
      <c r="K82" s="55">
        <v>11.536826169739571</v>
      </c>
      <c r="L82" s="55">
        <v>11.126793793815558</v>
      </c>
      <c r="M82" s="55">
        <v>11.427843273432419</v>
      </c>
      <c r="N82" s="55">
        <v>11.634819058722327</v>
      </c>
      <c r="O82" s="55">
        <v>11.431562220655334</v>
      </c>
    </row>
    <row r="83" spans="1:15" x14ac:dyDescent="0.25">
      <c r="A83" s="19">
        <v>75</v>
      </c>
      <c r="B83" s="52">
        <v>12.219862611519865</v>
      </c>
      <c r="C83" s="52">
        <v>11.397404802419652</v>
      </c>
      <c r="D83" s="52">
        <v>10.756494679903238</v>
      </c>
      <c r="E83" s="52">
        <v>10.140780119776016</v>
      </c>
      <c r="F83" s="52">
        <v>12.93265523536127</v>
      </c>
      <c r="G83" s="52">
        <v>12.09832229530439</v>
      </c>
      <c r="H83" s="52">
        <v>11.64741866577226</v>
      </c>
      <c r="I83" s="52">
        <v>10.957498086995058</v>
      </c>
      <c r="J83" s="52">
        <v>9.9747527538079801</v>
      </c>
      <c r="K83" s="52">
        <v>10.913988855432155</v>
      </c>
      <c r="L83" s="52">
        <v>10.337922147335071</v>
      </c>
      <c r="M83" s="52">
        <v>10.76721728813529</v>
      </c>
      <c r="N83" s="52">
        <v>11.052374773424415</v>
      </c>
      <c r="O83" s="52">
        <v>11.065275972577384</v>
      </c>
    </row>
    <row r="84" spans="1:15" x14ac:dyDescent="0.25">
      <c r="A84" s="19">
        <v>76</v>
      </c>
      <c r="B84" s="55">
        <v>11.423674806571681</v>
      </c>
      <c r="C84" s="55">
        <v>10.886182448054884</v>
      </c>
      <c r="D84" s="55">
        <v>10.115954960291687</v>
      </c>
      <c r="E84" s="55">
        <v>9.5010352140744061</v>
      </c>
      <c r="F84" s="55">
        <v>12.146642416692789</v>
      </c>
      <c r="G84" s="55">
        <v>11.546326160788251</v>
      </c>
      <c r="H84" s="55">
        <v>10.7060637780707</v>
      </c>
      <c r="I84" s="55">
        <v>10.242061529570138</v>
      </c>
      <c r="J84" s="55">
        <v>9.6548301751516306</v>
      </c>
      <c r="K84" s="55">
        <v>10.200986697294113</v>
      </c>
      <c r="L84" s="55">
        <v>9.6583756374762793</v>
      </c>
      <c r="M84" s="55">
        <v>10.157111615532832</v>
      </c>
      <c r="N84" s="55">
        <v>10.362738737348661</v>
      </c>
      <c r="O84" s="55">
        <v>10.551035787408525</v>
      </c>
    </row>
    <row r="85" spans="1:15" x14ac:dyDescent="0.25">
      <c r="A85" s="19">
        <v>77</v>
      </c>
      <c r="B85" s="55">
        <v>10.767679468433338</v>
      </c>
      <c r="C85" s="55">
        <v>10.258465002505224</v>
      </c>
      <c r="D85" s="55">
        <v>9.5226864897579784</v>
      </c>
      <c r="E85" s="55">
        <v>8.8554337614682392</v>
      </c>
      <c r="F85" s="55">
        <v>11.505000644898722</v>
      </c>
      <c r="G85" s="55">
        <v>11.030548677425543</v>
      </c>
      <c r="H85" s="55">
        <v>10.04360123277508</v>
      </c>
      <c r="I85" s="55">
        <v>9.8171215010824007</v>
      </c>
      <c r="J85" s="55">
        <v>9.1958470056417081</v>
      </c>
      <c r="K85" s="55">
        <v>9.586635108803474</v>
      </c>
      <c r="L85" s="55">
        <v>8.897810294665204</v>
      </c>
      <c r="M85" s="55">
        <v>9.606279597650639</v>
      </c>
      <c r="N85" s="55">
        <v>9.4403980974852644</v>
      </c>
      <c r="O85" s="55">
        <v>10.051799136247384</v>
      </c>
    </row>
    <row r="86" spans="1:15" x14ac:dyDescent="0.25">
      <c r="A86" s="19">
        <v>78</v>
      </c>
      <c r="B86" s="55">
        <v>10.113321056729767</v>
      </c>
      <c r="C86" s="55">
        <v>9.5445486865239175</v>
      </c>
      <c r="D86" s="55">
        <v>8.8984861731994904</v>
      </c>
      <c r="E86" s="55">
        <v>8.2841599715395891</v>
      </c>
      <c r="F86" s="55">
        <v>10.815876369330887</v>
      </c>
      <c r="G86" s="55">
        <v>10.336521036091662</v>
      </c>
      <c r="H86" s="55">
        <v>9.3541037476599733</v>
      </c>
      <c r="I86" s="55">
        <v>9.2518823512350004</v>
      </c>
      <c r="J86" s="55">
        <v>8.697713059482524</v>
      </c>
      <c r="K86" s="55">
        <v>9.2245655826794728</v>
      </c>
      <c r="L86" s="55">
        <v>8.2364316775146058</v>
      </c>
      <c r="M86" s="55">
        <v>8.9794877778822233</v>
      </c>
      <c r="N86" s="55">
        <v>8.7666899988533409</v>
      </c>
      <c r="O86" s="55">
        <v>9.5782762539933017</v>
      </c>
    </row>
    <row r="87" spans="1:15" x14ac:dyDescent="0.25">
      <c r="A87" s="19">
        <v>79</v>
      </c>
      <c r="B87" s="55">
        <v>9.4378382863383905</v>
      </c>
      <c r="C87" s="55">
        <v>8.9700219341496439</v>
      </c>
      <c r="D87" s="55">
        <v>8.3130320866214404</v>
      </c>
      <c r="E87" s="55">
        <v>7.6599624416682692</v>
      </c>
      <c r="F87" s="55">
        <v>10.231629573132635</v>
      </c>
      <c r="G87" s="55">
        <v>9.616763800652679</v>
      </c>
      <c r="H87" s="55">
        <v>8.8877842239154337</v>
      </c>
      <c r="I87" s="55">
        <v>8.3173355251235215</v>
      </c>
      <c r="J87" s="55">
        <v>7.874735371426195</v>
      </c>
      <c r="K87" s="55">
        <v>8.5918925302918403</v>
      </c>
      <c r="L87" s="55">
        <v>7.5670484158699303</v>
      </c>
      <c r="M87" s="55">
        <v>8.4396150216432737</v>
      </c>
      <c r="N87" s="55">
        <v>7.9044681655008953</v>
      </c>
      <c r="O87" s="55">
        <v>9.1427286635680129</v>
      </c>
    </row>
    <row r="88" spans="1:15" x14ac:dyDescent="0.25">
      <c r="A88" s="19">
        <v>80</v>
      </c>
      <c r="B88" s="52">
        <v>8.7557848383680756</v>
      </c>
      <c r="C88" s="52">
        <v>8.0945245313870267</v>
      </c>
      <c r="D88" s="52">
        <v>7.7067319490166062</v>
      </c>
      <c r="E88" s="52">
        <v>7.1138281174775031</v>
      </c>
      <c r="F88" s="52">
        <v>9.5730902599092182</v>
      </c>
      <c r="G88" s="52">
        <v>9.0862967002571082</v>
      </c>
      <c r="H88" s="52">
        <v>8.1424090946400121</v>
      </c>
      <c r="I88" s="52">
        <v>7.7263177279899455</v>
      </c>
      <c r="J88" s="52">
        <v>7.1938995646732051</v>
      </c>
      <c r="K88" s="52">
        <v>7.945118686825813</v>
      </c>
      <c r="L88" s="52">
        <v>7.21757170101277</v>
      </c>
      <c r="M88" s="52">
        <v>7.7257272746754637</v>
      </c>
      <c r="N88" s="52">
        <v>7.395372132274435</v>
      </c>
      <c r="O88" s="52">
        <v>8.4073019900037682</v>
      </c>
    </row>
    <row r="89" spans="1:15" x14ac:dyDescent="0.25">
      <c r="A89" s="19">
        <v>81</v>
      </c>
      <c r="B89" s="55">
        <v>8.1047591240499361</v>
      </c>
      <c r="C89" s="55">
        <v>7.3348556089033936</v>
      </c>
      <c r="D89" s="55">
        <v>7.0286074724351213</v>
      </c>
      <c r="E89" s="55">
        <v>6.5234458018006007</v>
      </c>
      <c r="F89" s="55">
        <v>8.8873098360099707</v>
      </c>
      <c r="G89" s="55">
        <v>8.4411023490280623</v>
      </c>
      <c r="H89" s="55">
        <v>7.6939830743985009</v>
      </c>
      <c r="I89" s="55">
        <v>7.2024164306547132</v>
      </c>
      <c r="J89" s="55">
        <v>7.0052973327017609</v>
      </c>
      <c r="K89" s="55">
        <v>7.5891938352543065</v>
      </c>
      <c r="L89" s="55">
        <v>6.7106044864082026</v>
      </c>
      <c r="M89" s="55">
        <v>7.2021488532254949</v>
      </c>
      <c r="N89" s="55">
        <v>6.5382813992645792</v>
      </c>
      <c r="O89" s="55">
        <v>7.9202080650310398</v>
      </c>
    </row>
    <row r="90" spans="1:15" x14ac:dyDescent="0.25">
      <c r="A90" s="19">
        <v>82</v>
      </c>
      <c r="B90" s="55">
        <v>7.5657764851134255</v>
      </c>
      <c r="C90" s="55">
        <v>6.662201452408743</v>
      </c>
      <c r="D90" s="55">
        <v>6.6872994957797465</v>
      </c>
      <c r="E90" s="55">
        <v>6.125256698453577</v>
      </c>
      <c r="F90" s="55">
        <v>8.175286139392286</v>
      </c>
      <c r="G90" s="55">
        <v>8.1256801377373797</v>
      </c>
      <c r="H90" s="55">
        <v>6.9812530665985246</v>
      </c>
      <c r="I90" s="55">
        <v>6.8404080169078414</v>
      </c>
      <c r="J90" s="55">
        <v>6.4861828667181731</v>
      </c>
      <c r="K90" s="55">
        <v>6.8606646730164353</v>
      </c>
      <c r="L90" s="55">
        <v>6.0695989653913367</v>
      </c>
      <c r="M90" s="55">
        <v>6.6565318263255282</v>
      </c>
      <c r="N90" s="55">
        <v>6.3290087253587499</v>
      </c>
      <c r="O90" s="55">
        <v>7.5575265491441357</v>
      </c>
    </row>
    <row r="91" spans="1:15" x14ac:dyDescent="0.25">
      <c r="A91" s="19">
        <v>83</v>
      </c>
      <c r="B91" s="55">
        <v>7.0197479685315756</v>
      </c>
      <c r="C91" s="55">
        <v>6.0592461153078068</v>
      </c>
      <c r="D91" s="55">
        <v>6.2652036501259936</v>
      </c>
      <c r="E91" s="55">
        <v>5.7269311240794094</v>
      </c>
      <c r="F91" s="55">
        <v>7.5901664712513286</v>
      </c>
      <c r="G91" s="55">
        <v>7.7924062699985699</v>
      </c>
      <c r="H91" s="55">
        <v>6.7313686405815325</v>
      </c>
      <c r="I91" s="55">
        <v>6.2699598624979878</v>
      </c>
      <c r="J91" s="55">
        <v>5.9889047544507692</v>
      </c>
      <c r="K91" s="55">
        <v>6.3296147300978989</v>
      </c>
      <c r="L91" s="55">
        <v>5.4627471276542536</v>
      </c>
      <c r="M91" s="55">
        <v>6.1070097648371524</v>
      </c>
      <c r="N91" s="55">
        <v>6.0379422189834644</v>
      </c>
      <c r="O91" s="55">
        <v>7.1624573962136333</v>
      </c>
    </row>
    <row r="92" spans="1:15" x14ac:dyDescent="0.25">
      <c r="A92" s="19">
        <v>84</v>
      </c>
      <c r="B92" s="55">
        <v>6.5135814749503629</v>
      </c>
      <c r="C92" s="55">
        <v>5.4297597411210941</v>
      </c>
      <c r="D92" s="55">
        <v>5.7411844153666038</v>
      </c>
      <c r="E92" s="55">
        <v>5.3055851558924489</v>
      </c>
      <c r="F92" s="55">
        <v>7.0819699259046001</v>
      </c>
      <c r="G92" s="55">
        <v>7.1396637114270725</v>
      </c>
      <c r="H92" s="55">
        <v>6.2689448579745486</v>
      </c>
      <c r="I92" s="55">
        <v>5.926414001717025</v>
      </c>
      <c r="J92" s="55">
        <v>5.5089793336362485</v>
      </c>
      <c r="K92" s="55">
        <v>6.0271504560733558</v>
      </c>
      <c r="L92" s="55">
        <v>5.1763447538529048</v>
      </c>
      <c r="M92" s="55">
        <v>5.7478108808185411</v>
      </c>
      <c r="N92" s="55">
        <v>5.8686335518309836</v>
      </c>
      <c r="O92" s="55">
        <v>6.7520553958785561</v>
      </c>
    </row>
    <row r="93" spans="1:15" x14ac:dyDescent="0.25">
      <c r="A93" s="19">
        <v>85</v>
      </c>
      <c r="B93" s="52">
        <v>6.0310676022648542</v>
      </c>
      <c r="C93" s="52">
        <v>5.1331594662061368</v>
      </c>
      <c r="D93" s="52">
        <v>5.1096323252388105</v>
      </c>
      <c r="E93" s="52">
        <v>4.5772864618100444</v>
      </c>
      <c r="F93" s="52">
        <v>6.4985503009618535</v>
      </c>
      <c r="G93" s="52">
        <v>6.4449356062053296</v>
      </c>
      <c r="H93" s="52">
        <v>5.9424471411010096</v>
      </c>
      <c r="I93" s="52">
        <v>5.415866963657173</v>
      </c>
      <c r="J93" s="52">
        <v>4.8723916941417107</v>
      </c>
      <c r="K93" s="52">
        <v>6.0479166544068068</v>
      </c>
      <c r="L93" s="52">
        <v>4.8497383984077223</v>
      </c>
      <c r="M93" s="52">
        <v>5.3051005318789164</v>
      </c>
      <c r="N93" s="52">
        <v>5.389860110261175</v>
      </c>
      <c r="O93" s="52">
        <v>6.2424126818298156</v>
      </c>
    </row>
    <row r="94" spans="1:15" x14ac:dyDescent="0.25">
      <c r="A94" s="19">
        <v>86</v>
      </c>
      <c r="B94" s="55">
        <v>5.4436074707731583</v>
      </c>
      <c r="C94" s="55">
        <v>4.571465191125105</v>
      </c>
      <c r="D94" s="55">
        <v>4.9707565016188555</v>
      </c>
      <c r="E94" s="55">
        <v>4.2248898004779116</v>
      </c>
      <c r="F94" s="55">
        <v>5.8643155632156239</v>
      </c>
      <c r="G94" s="55">
        <v>5.9269574121138699</v>
      </c>
      <c r="H94" s="55">
        <v>5.1985091647372661</v>
      </c>
      <c r="I94" s="55">
        <v>4.6331847945652802</v>
      </c>
      <c r="J94" s="55">
        <v>4.5113292210973359</v>
      </c>
      <c r="K94" s="55">
        <v>5.4425099252618176</v>
      </c>
      <c r="L94" s="55">
        <v>4.2048190839920263</v>
      </c>
      <c r="M94" s="55">
        <v>4.6151070178065883</v>
      </c>
      <c r="N94" s="55">
        <v>5.2134154972525302</v>
      </c>
      <c r="O94" s="55">
        <v>5.4976310232444732</v>
      </c>
    </row>
    <row r="95" spans="1:15" x14ac:dyDescent="0.25">
      <c r="A95" s="19">
        <v>87</v>
      </c>
      <c r="B95" s="55">
        <v>4.8295835962125073</v>
      </c>
      <c r="C95" s="55">
        <v>4.371916966093873</v>
      </c>
      <c r="D95" s="55">
        <v>4.473695439031653</v>
      </c>
      <c r="E95" s="55">
        <v>3.7704959771277688</v>
      </c>
      <c r="F95" s="55">
        <v>5.6128247115712933</v>
      </c>
      <c r="G95" s="55">
        <v>5.4072191300000529</v>
      </c>
      <c r="H95" s="55">
        <v>4.8427383022195407</v>
      </c>
      <c r="I95" s="55">
        <v>4.1438907635253948</v>
      </c>
      <c r="J95" s="55">
        <v>4.2428421778784156</v>
      </c>
      <c r="K95" s="55">
        <v>4.8486850214356192</v>
      </c>
      <c r="L95" s="55">
        <v>4.0180720536488117</v>
      </c>
      <c r="M95" s="55">
        <v>4.5611086310954594</v>
      </c>
      <c r="N95" s="55">
        <v>4.5347847357015665</v>
      </c>
      <c r="O95" s="55">
        <v>5.1729865669261574</v>
      </c>
    </row>
    <row r="96" spans="1:15" x14ac:dyDescent="0.25">
      <c r="A96" s="19">
        <v>88</v>
      </c>
      <c r="B96" s="55">
        <v>4.2811831142650574</v>
      </c>
      <c r="C96" s="55">
        <v>4.0080550104282215</v>
      </c>
      <c r="D96" s="55">
        <v>4.0623030767132269</v>
      </c>
      <c r="E96" s="55">
        <v>3.4995786682517074</v>
      </c>
      <c r="F96" s="55">
        <v>4.9950919797261566</v>
      </c>
      <c r="G96" s="55">
        <v>5.0678063205769828</v>
      </c>
      <c r="H96" s="55">
        <v>4.2724054170132124</v>
      </c>
      <c r="I96" s="55">
        <v>3.5560248384080029</v>
      </c>
      <c r="J96" s="55">
        <v>3.806539460205665</v>
      </c>
      <c r="K96" s="55">
        <v>4.2282010178653202</v>
      </c>
      <c r="L96" s="55">
        <v>3.9099776447147079</v>
      </c>
      <c r="M96" s="55">
        <v>3.7616572054705437</v>
      </c>
      <c r="N96" s="55">
        <v>4.3285128804297441</v>
      </c>
      <c r="O96" s="55">
        <v>4.1729865669261574</v>
      </c>
    </row>
    <row r="97" spans="1:15" x14ac:dyDescent="0.25">
      <c r="A97" s="19">
        <v>89</v>
      </c>
      <c r="B97" s="55">
        <v>3.9296408119036466</v>
      </c>
      <c r="C97" s="55">
        <v>3.7244776067741538</v>
      </c>
      <c r="D97" s="55">
        <v>3.4700854054317154</v>
      </c>
      <c r="E97" s="55">
        <v>3.3546298408422839</v>
      </c>
      <c r="F97" s="55">
        <v>4.2789925258141244</v>
      </c>
      <c r="G97" s="55">
        <v>4.2542473948862476</v>
      </c>
      <c r="H97" s="55">
        <v>3.6255951995445415</v>
      </c>
      <c r="I97" s="55">
        <v>2.9724082270591214</v>
      </c>
      <c r="J97" s="55">
        <v>3.6303374732673745</v>
      </c>
      <c r="K97" s="55">
        <v>3.5697046123761282</v>
      </c>
      <c r="L97" s="55">
        <v>3.6444343681917215</v>
      </c>
      <c r="M97" s="55">
        <v>3.227608234823478</v>
      </c>
      <c r="N97" s="55">
        <v>4.0374967471759922</v>
      </c>
      <c r="O97" s="55">
        <v>3.7560003077080872</v>
      </c>
    </row>
    <row r="98" spans="1:15" x14ac:dyDescent="0.25">
      <c r="A98" s="19">
        <v>90</v>
      </c>
      <c r="B98" s="52">
        <v>3.3113303237144631</v>
      </c>
      <c r="C98" s="52">
        <v>3.2233339643552745</v>
      </c>
      <c r="D98" s="52">
        <v>2.8852621262280245</v>
      </c>
      <c r="E98" s="52">
        <v>3.3340910193055295</v>
      </c>
      <c r="F98" s="52">
        <v>3.530925360868399</v>
      </c>
      <c r="G98" s="52">
        <v>4.1002749768324431</v>
      </c>
      <c r="H98" s="52">
        <v>3.2985958855275541</v>
      </c>
      <c r="I98" s="52">
        <v>3.1145761333748778</v>
      </c>
      <c r="J98" s="52">
        <v>3.5195605698413552</v>
      </c>
      <c r="K98" s="52">
        <v>3.0428068431509412</v>
      </c>
      <c r="L98" s="52">
        <v>2.9302920380273321</v>
      </c>
      <c r="M98" s="52">
        <v>2.9715013897753355</v>
      </c>
      <c r="N98" s="52">
        <v>3.5254273329933707</v>
      </c>
      <c r="O98" s="52">
        <v>3.3821542130365652</v>
      </c>
    </row>
    <row r="99" spans="1:15" x14ac:dyDescent="0.25">
      <c r="A99" s="19">
        <v>91</v>
      </c>
      <c r="B99" s="55">
        <v>2.9109440646554456</v>
      </c>
      <c r="C99" s="55">
        <v>2.5769490561839579</v>
      </c>
      <c r="D99" s="55">
        <v>2.7756080344531928</v>
      </c>
      <c r="E99" s="55">
        <v>2.6392706605332914</v>
      </c>
      <c r="F99" s="55">
        <v>3.1690149105249041</v>
      </c>
      <c r="G99" s="55">
        <v>3.4066813578394601</v>
      </c>
      <c r="H99" s="55">
        <v>2.9422900033603305</v>
      </c>
      <c r="I99" s="55">
        <v>3.1031024422669691</v>
      </c>
      <c r="J99" s="55">
        <v>3.0954474526677727</v>
      </c>
      <c r="K99" s="55">
        <v>2.7656556682003428</v>
      </c>
      <c r="L99" s="55">
        <v>2.3824393939393942</v>
      </c>
      <c r="M99" s="55">
        <v>2.553031128546003</v>
      </c>
      <c r="N99" s="55">
        <v>3.0632810810810809</v>
      </c>
      <c r="O99" s="55">
        <v>2.9399905123339654</v>
      </c>
    </row>
    <row r="100" spans="1:15" x14ac:dyDescent="0.25">
      <c r="A100" s="19">
        <v>92</v>
      </c>
      <c r="B100" s="55">
        <v>2.3430796261769293</v>
      </c>
      <c r="C100" s="55">
        <v>2.2330232002022918</v>
      </c>
      <c r="D100" s="55">
        <v>2.0423408934291438</v>
      </c>
      <c r="E100" s="55">
        <v>2.3248694962027669</v>
      </c>
      <c r="F100" s="55">
        <v>2.689798307700495</v>
      </c>
      <c r="G100" s="55">
        <v>2.4066813578394597</v>
      </c>
      <c r="H100" s="55">
        <v>2.0604127901438556</v>
      </c>
      <c r="I100" s="55">
        <v>2.4000915634916216</v>
      </c>
      <c r="J100" s="55">
        <v>2.602428395148658</v>
      </c>
      <c r="K100" s="55">
        <v>2.203766864510468</v>
      </c>
      <c r="L100" s="55">
        <v>1.9768939393939395</v>
      </c>
      <c r="M100" s="55">
        <v>1.9852482082398979</v>
      </c>
      <c r="N100" s="55">
        <v>2.5593999999999997</v>
      </c>
      <c r="O100" s="55">
        <v>2.3014705882352939</v>
      </c>
    </row>
    <row r="101" spans="1:15" x14ac:dyDescent="0.25">
      <c r="A101" s="19">
        <v>93</v>
      </c>
      <c r="B101" s="55">
        <v>1.6876985612776889</v>
      </c>
      <c r="C101" s="55">
        <v>1.9088801072214101</v>
      </c>
      <c r="D101" s="55">
        <v>1.5892404495992416</v>
      </c>
      <c r="E101" s="55">
        <v>1.5881121418399988</v>
      </c>
      <c r="F101" s="55">
        <v>1.6897983077004946</v>
      </c>
      <c r="G101" s="55">
        <v>1.7431545386346583</v>
      </c>
      <c r="H101" s="55">
        <v>1.5496347363132725</v>
      </c>
      <c r="I101" s="55">
        <v>1.9380130408222462</v>
      </c>
      <c r="J101" s="55">
        <v>1.8890899751651609</v>
      </c>
      <c r="K101" s="55">
        <v>1.5160786595107927</v>
      </c>
      <c r="L101" s="55">
        <v>1.8630303030303033</v>
      </c>
      <c r="M101" s="55">
        <v>1.8589236248516026</v>
      </c>
      <c r="N101" s="55">
        <v>1.9516666666666664</v>
      </c>
      <c r="O101" s="55">
        <v>1.5416666666666665</v>
      </c>
    </row>
    <row r="102" spans="1:15" x14ac:dyDescent="0.25">
      <c r="A102" s="19">
        <v>94</v>
      </c>
      <c r="B102" s="55">
        <v>1.2299730315850419</v>
      </c>
      <c r="C102" s="55">
        <v>1.2189437272736747</v>
      </c>
      <c r="D102" s="55">
        <v>0.97435596536559466</v>
      </c>
      <c r="E102" s="55">
        <v>0.95888813050057253</v>
      </c>
      <c r="F102" s="55">
        <v>1.0070778564206269</v>
      </c>
      <c r="G102" s="55">
        <v>0.92732558139534882</v>
      </c>
      <c r="H102" s="55">
        <v>1.1619950506264709</v>
      </c>
      <c r="I102" s="55">
        <v>1.4414161951545879</v>
      </c>
      <c r="J102" s="55">
        <v>1.2222222222222221</v>
      </c>
      <c r="K102" s="55">
        <v>0.66312294863729437</v>
      </c>
      <c r="L102" s="55">
        <v>1.0727272727272728</v>
      </c>
      <c r="M102" s="55">
        <v>1.0187969924812028</v>
      </c>
      <c r="N102" s="55">
        <v>1.175</v>
      </c>
      <c r="O102" s="55">
        <v>1.0625000000000002</v>
      </c>
    </row>
    <row r="103" spans="1:15" x14ac:dyDescent="0.25">
      <c r="A103" s="19" t="s">
        <v>21</v>
      </c>
      <c r="B103" s="52">
        <v>0.31578947368421051</v>
      </c>
      <c r="C103" s="52">
        <v>0.33333333333333331</v>
      </c>
      <c r="D103" s="52">
        <v>0.24489795918367346</v>
      </c>
      <c r="E103" s="52">
        <v>0.27272727272727271</v>
      </c>
      <c r="F103" s="52">
        <v>0.186046511627907</v>
      </c>
      <c r="G103" s="52">
        <v>0.23255813953488372</v>
      </c>
      <c r="H103" s="52">
        <v>0.22857142857142856</v>
      </c>
      <c r="I103" s="52">
        <v>0.61538461538461542</v>
      </c>
      <c r="J103" s="52">
        <v>0.22222222222222221</v>
      </c>
      <c r="K103" s="52">
        <v>7.407407407407407E-2</v>
      </c>
      <c r="L103" s="52">
        <v>0.45454545454545447</v>
      </c>
      <c r="M103" s="52">
        <v>0.10526315789473684</v>
      </c>
      <c r="N103" s="52">
        <v>0.4</v>
      </c>
      <c r="O103" s="52">
        <v>0.25</v>
      </c>
    </row>
    <row r="104" spans="1:15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</row>
    <row r="105" spans="1:15" x14ac:dyDescent="0.25">
      <c r="A105" s="6"/>
    </row>
    <row r="106" spans="1:15" x14ac:dyDescent="0.25">
      <c r="A106" s="9"/>
    </row>
    <row r="107" spans="1:15" x14ac:dyDescent="0.25">
      <c r="A107" s="6"/>
    </row>
    <row r="108" spans="1:15" x14ac:dyDescent="0.25">
      <c r="A108" s="8" t="s">
        <v>53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5" width="12.42578125" style="15" customWidth="1"/>
    <col min="6" max="7" width="12.42578125" style="13" customWidth="1"/>
    <col min="8" max="11" width="12.42578125" style="12" customWidth="1"/>
    <col min="12" max="12" width="12.42578125" style="13" customWidth="1"/>
    <col min="13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56</v>
      </c>
      <c r="B4" s="12"/>
      <c r="C4" s="12"/>
      <c r="D4" s="12"/>
      <c r="E4" s="14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2" customFormat="1" ht="89.25" x14ac:dyDescent="0.2">
      <c r="A6" s="76" t="s">
        <v>31</v>
      </c>
      <c r="B6" s="78" t="s">
        <v>32</v>
      </c>
      <c r="C6" s="80" t="s">
        <v>57</v>
      </c>
      <c r="D6" s="80"/>
      <c r="E6" s="64" t="s">
        <v>34</v>
      </c>
      <c r="F6" s="64" t="s">
        <v>35</v>
      </c>
      <c r="G6" s="64" t="s">
        <v>36</v>
      </c>
      <c r="H6" s="63" t="s">
        <v>37</v>
      </c>
      <c r="I6" s="63" t="s">
        <v>38</v>
      </c>
      <c r="J6" s="63" t="s">
        <v>39</v>
      </c>
      <c r="K6" s="63" t="s">
        <v>40</v>
      </c>
      <c r="L6" s="64" t="s">
        <v>41</v>
      </c>
    </row>
    <row r="7" spans="1:13" s="42" customFormat="1" x14ac:dyDescent="0.2">
      <c r="A7" s="77"/>
      <c r="B7" s="79"/>
      <c r="C7" s="65">
        <v>44927</v>
      </c>
      <c r="D7" s="65">
        <v>45292</v>
      </c>
      <c r="E7" s="66" t="s">
        <v>42</v>
      </c>
      <c r="F7" s="66" t="s">
        <v>43</v>
      </c>
      <c r="G7" s="66" t="s">
        <v>44</v>
      </c>
      <c r="H7" s="62" t="s">
        <v>45</v>
      </c>
      <c r="I7" s="62" t="s">
        <v>46</v>
      </c>
      <c r="J7" s="62" t="s">
        <v>47</v>
      </c>
      <c r="K7" s="62" t="s">
        <v>48</v>
      </c>
      <c r="L7" s="66" t="s">
        <v>49</v>
      </c>
    </row>
    <row r="8" spans="1:13" x14ac:dyDescent="0.2">
      <c r="A8" s="16"/>
      <c r="B8" s="16"/>
      <c r="C8" s="16"/>
      <c r="D8" s="16"/>
      <c r="E8" s="72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2</v>
      </c>
      <c r="C9" s="60">
        <v>588</v>
      </c>
      <c r="D9" s="60">
        <v>525</v>
      </c>
      <c r="E9" s="24">
        <v>0.47120000000000001</v>
      </c>
      <c r="F9" s="21">
        <f>B9/((C9+D9)/2)</f>
        <v>3.5938903863432167E-3</v>
      </c>
      <c r="G9" s="21">
        <f t="shared" ref="G9:G72" si="0">F9/((1+(1-E9)*F9))</f>
        <v>3.5870733355621012E-3</v>
      </c>
      <c r="H9" s="16">
        <v>100000</v>
      </c>
      <c r="I9" s="16">
        <f>H9*G9</f>
        <v>358.70733355621013</v>
      </c>
      <c r="J9" s="16">
        <f t="shared" ref="J9:J72" si="1">H10+I9*E9</f>
        <v>99810.315562015472</v>
      </c>
      <c r="K9" s="16">
        <f>K10+J9</f>
        <v>8144879.4170229062</v>
      </c>
      <c r="L9" s="22">
        <f>K9/H9</f>
        <v>81.448794170229064</v>
      </c>
    </row>
    <row r="10" spans="1:13" x14ac:dyDescent="0.2">
      <c r="A10" s="19">
        <v>1</v>
      </c>
      <c r="B10" s="11">
        <v>0</v>
      </c>
      <c r="C10" s="60">
        <v>568</v>
      </c>
      <c r="D10" s="60">
        <v>594</v>
      </c>
      <c r="E10" s="24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99641.292666443784</v>
      </c>
      <c r="I10" s="16">
        <f t="shared" ref="I10:I73" si="3">H10*G10</f>
        <v>0</v>
      </c>
      <c r="J10" s="16">
        <f t="shared" si="1"/>
        <v>99641.292666443784</v>
      </c>
      <c r="K10" s="16">
        <f t="shared" ref="K10:K73" si="4">K11+J10</f>
        <v>8045069.1014608908</v>
      </c>
      <c r="L10" s="23">
        <f t="shared" ref="L10:L73" si="5">K10/H10</f>
        <v>80.740312436454673</v>
      </c>
    </row>
    <row r="11" spans="1:13" x14ac:dyDescent="0.2">
      <c r="A11" s="19">
        <v>2</v>
      </c>
      <c r="B11" s="11">
        <v>0</v>
      </c>
      <c r="C11" s="60">
        <v>613</v>
      </c>
      <c r="D11" s="60">
        <v>560</v>
      </c>
      <c r="E11" s="24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99641.292666443784</v>
      </c>
      <c r="I11" s="16">
        <f t="shared" si="3"/>
        <v>0</v>
      </c>
      <c r="J11" s="16">
        <f t="shared" si="1"/>
        <v>99641.292666443784</v>
      </c>
      <c r="K11" s="16">
        <f t="shared" si="4"/>
        <v>7945427.8087944472</v>
      </c>
      <c r="L11" s="23">
        <f t="shared" si="5"/>
        <v>79.740312436454673</v>
      </c>
    </row>
    <row r="12" spans="1:13" x14ac:dyDescent="0.2">
      <c r="A12" s="19">
        <v>3</v>
      </c>
      <c r="B12" s="11">
        <v>0</v>
      </c>
      <c r="C12" s="60">
        <v>694</v>
      </c>
      <c r="D12" s="60">
        <v>637</v>
      </c>
      <c r="E12" s="24">
        <v>0</v>
      </c>
      <c r="F12" s="21">
        <f t="shared" si="2"/>
        <v>0</v>
      </c>
      <c r="G12" s="21">
        <f t="shared" si="0"/>
        <v>0</v>
      </c>
      <c r="H12" s="16">
        <f t="shared" si="6"/>
        <v>99641.292666443784</v>
      </c>
      <c r="I12" s="16">
        <f t="shared" si="3"/>
        <v>0</v>
      </c>
      <c r="J12" s="16">
        <f t="shared" si="1"/>
        <v>99641.292666443784</v>
      </c>
      <c r="K12" s="16">
        <f t="shared" si="4"/>
        <v>7845786.5161280036</v>
      </c>
      <c r="L12" s="23">
        <f t="shared" si="5"/>
        <v>78.740312436454673</v>
      </c>
    </row>
    <row r="13" spans="1:13" x14ac:dyDescent="0.2">
      <c r="A13" s="19">
        <v>4</v>
      </c>
      <c r="B13" s="11">
        <v>1</v>
      </c>
      <c r="C13" s="60">
        <v>729</v>
      </c>
      <c r="D13" s="60">
        <v>692</v>
      </c>
      <c r="E13" s="24">
        <v>0.88490000000000002</v>
      </c>
      <c r="F13" s="21">
        <f t="shared" si="2"/>
        <v>1.4074595355383533E-3</v>
      </c>
      <c r="G13" s="21">
        <f t="shared" si="0"/>
        <v>1.4072315660052818E-3</v>
      </c>
      <c r="H13" s="16">
        <f t="shared" si="6"/>
        <v>99641.292666443784</v>
      </c>
      <c r="I13" s="16">
        <f t="shared" si="3"/>
        <v>140.21837231779028</v>
      </c>
      <c r="J13" s="16">
        <f t="shared" si="1"/>
        <v>99625.153531790012</v>
      </c>
      <c r="K13" s="16">
        <f t="shared" si="4"/>
        <v>7746145.22346156</v>
      </c>
      <c r="L13" s="23">
        <f t="shared" si="5"/>
        <v>77.740312436454673</v>
      </c>
    </row>
    <row r="14" spans="1:13" x14ac:dyDescent="0.2">
      <c r="A14" s="19">
        <v>5</v>
      </c>
      <c r="B14" s="11">
        <v>0</v>
      </c>
      <c r="C14" s="60">
        <v>822</v>
      </c>
      <c r="D14" s="60">
        <v>727</v>
      </c>
      <c r="E14" s="24">
        <v>0</v>
      </c>
      <c r="F14" s="21">
        <f t="shared" si="2"/>
        <v>0</v>
      </c>
      <c r="G14" s="21">
        <f t="shared" si="0"/>
        <v>0</v>
      </c>
      <c r="H14" s="16">
        <f t="shared" si="6"/>
        <v>99501.074294125996</v>
      </c>
      <c r="I14" s="16">
        <f t="shared" si="3"/>
        <v>0</v>
      </c>
      <c r="J14" s="16">
        <f t="shared" si="1"/>
        <v>99501.074294125996</v>
      </c>
      <c r="K14" s="16">
        <f t="shared" si="4"/>
        <v>7646520.0699297702</v>
      </c>
      <c r="L14" s="23">
        <f t="shared" si="5"/>
        <v>76.848618210157142</v>
      </c>
    </row>
    <row r="15" spans="1:13" x14ac:dyDescent="0.2">
      <c r="A15" s="19">
        <v>6</v>
      </c>
      <c r="B15" s="11">
        <v>0</v>
      </c>
      <c r="C15" s="60">
        <v>870</v>
      </c>
      <c r="D15" s="60">
        <v>825</v>
      </c>
      <c r="E15" s="24">
        <v>0</v>
      </c>
      <c r="F15" s="21">
        <f t="shared" si="2"/>
        <v>0</v>
      </c>
      <c r="G15" s="21">
        <f t="shared" si="0"/>
        <v>0</v>
      </c>
      <c r="H15" s="16">
        <f t="shared" si="6"/>
        <v>99501.074294125996</v>
      </c>
      <c r="I15" s="16">
        <f t="shared" si="3"/>
        <v>0</v>
      </c>
      <c r="J15" s="16">
        <f t="shared" si="1"/>
        <v>99501.074294125996</v>
      </c>
      <c r="K15" s="16">
        <f t="shared" si="4"/>
        <v>7547018.9956356445</v>
      </c>
      <c r="L15" s="23">
        <f t="shared" si="5"/>
        <v>75.848618210157156</v>
      </c>
    </row>
    <row r="16" spans="1:13" x14ac:dyDescent="0.2">
      <c r="A16" s="19">
        <v>7</v>
      </c>
      <c r="B16" s="11">
        <v>0</v>
      </c>
      <c r="C16" s="60">
        <v>910</v>
      </c>
      <c r="D16" s="60">
        <v>883</v>
      </c>
      <c r="E16" s="24">
        <v>0</v>
      </c>
      <c r="F16" s="21">
        <f t="shared" si="2"/>
        <v>0</v>
      </c>
      <c r="G16" s="21">
        <f t="shared" si="0"/>
        <v>0</v>
      </c>
      <c r="H16" s="16">
        <f t="shared" si="6"/>
        <v>99501.074294125996</v>
      </c>
      <c r="I16" s="16">
        <f t="shared" si="3"/>
        <v>0</v>
      </c>
      <c r="J16" s="16">
        <f t="shared" si="1"/>
        <v>99501.074294125996</v>
      </c>
      <c r="K16" s="16">
        <f t="shared" si="4"/>
        <v>7447517.9213415189</v>
      </c>
      <c r="L16" s="23">
        <f t="shared" si="5"/>
        <v>74.848618210157156</v>
      </c>
    </row>
    <row r="17" spans="1:12" x14ac:dyDescent="0.2">
      <c r="A17" s="19">
        <v>8</v>
      </c>
      <c r="B17" s="11">
        <v>0</v>
      </c>
      <c r="C17" s="60">
        <v>979</v>
      </c>
      <c r="D17" s="60">
        <v>916</v>
      </c>
      <c r="E17" s="24">
        <v>0</v>
      </c>
      <c r="F17" s="21">
        <f t="shared" si="2"/>
        <v>0</v>
      </c>
      <c r="G17" s="21">
        <f t="shared" si="0"/>
        <v>0</v>
      </c>
      <c r="H17" s="16">
        <f t="shared" si="6"/>
        <v>99501.074294125996</v>
      </c>
      <c r="I17" s="16">
        <f t="shared" si="3"/>
        <v>0</v>
      </c>
      <c r="J17" s="16">
        <f t="shared" si="1"/>
        <v>99501.074294125996</v>
      </c>
      <c r="K17" s="16">
        <f t="shared" si="4"/>
        <v>7348016.8470473932</v>
      </c>
      <c r="L17" s="23">
        <f t="shared" si="5"/>
        <v>73.848618210157156</v>
      </c>
    </row>
    <row r="18" spans="1:12" x14ac:dyDescent="0.2">
      <c r="A18" s="19">
        <v>9</v>
      </c>
      <c r="B18" s="11">
        <v>0</v>
      </c>
      <c r="C18" s="60">
        <v>952</v>
      </c>
      <c r="D18" s="60">
        <v>993</v>
      </c>
      <c r="E18" s="24">
        <v>0</v>
      </c>
      <c r="F18" s="21">
        <f t="shared" si="2"/>
        <v>0</v>
      </c>
      <c r="G18" s="21">
        <f t="shared" si="0"/>
        <v>0</v>
      </c>
      <c r="H18" s="16">
        <f t="shared" si="6"/>
        <v>99501.074294125996</v>
      </c>
      <c r="I18" s="16">
        <f t="shared" si="3"/>
        <v>0</v>
      </c>
      <c r="J18" s="16">
        <f t="shared" si="1"/>
        <v>99501.074294125996</v>
      </c>
      <c r="K18" s="16">
        <f t="shared" si="4"/>
        <v>7248515.7727532675</v>
      </c>
      <c r="L18" s="23">
        <f t="shared" si="5"/>
        <v>72.848618210157156</v>
      </c>
    </row>
    <row r="19" spans="1:12" x14ac:dyDescent="0.2">
      <c r="A19" s="19">
        <v>10</v>
      </c>
      <c r="B19" s="11">
        <v>0</v>
      </c>
      <c r="C19" s="60">
        <v>969</v>
      </c>
      <c r="D19" s="60">
        <v>960</v>
      </c>
      <c r="E19" s="24">
        <v>0</v>
      </c>
      <c r="F19" s="21">
        <f t="shared" si="2"/>
        <v>0</v>
      </c>
      <c r="G19" s="21">
        <f t="shared" si="0"/>
        <v>0</v>
      </c>
      <c r="H19" s="16">
        <f t="shared" si="6"/>
        <v>99501.074294125996</v>
      </c>
      <c r="I19" s="16">
        <f t="shared" si="3"/>
        <v>0</v>
      </c>
      <c r="J19" s="16">
        <f t="shared" si="1"/>
        <v>99501.074294125996</v>
      </c>
      <c r="K19" s="16">
        <f t="shared" si="4"/>
        <v>7149014.6984591419</v>
      </c>
      <c r="L19" s="23">
        <f t="shared" si="5"/>
        <v>71.84861821015717</v>
      </c>
    </row>
    <row r="20" spans="1:12" x14ac:dyDescent="0.2">
      <c r="A20" s="19">
        <v>11</v>
      </c>
      <c r="B20" s="11">
        <v>0</v>
      </c>
      <c r="C20" s="60">
        <v>1066</v>
      </c>
      <c r="D20" s="60">
        <v>973</v>
      </c>
      <c r="E20" s="24">
        <v>0</v>
      </c>
      <c r="F20" s="21">
        <f t="shared" si="2"/>
        <v>0</v>
      </c>
      <c r="G20" s="21">
        <f t="shared" si="0"/>
        <v>0</v>
      </c>
      <c r="H20" s="16">
        <f t="shared" si="6"/>
        <v>99501.074294125996</v>
      </c>
      <c r="I20" s="16">
        <f t="shared" si="3"/>
        <v>0</v>
      </c>
      <c r="J20" s="16">
        <f t="shared" si="1"/>
        <v>99501.074294125996</v>
      </c>
      <c r="K20" s="16">
        <f t="shared" si="4"/>
        <v>7049513.6241650162</v>
      </c>
      <c r="L20" s="23">
        <f t="shared" si="5"/>
        <v>70.84861821015717</v>
      </c>
    </row>
    <row r="21" spans="1:12" x14ac:dyDescent="0.2">
      <c r="A21" s="19">
        <v>12</v>
      </c>
      <c r="B21" s="11">
        <v>0</v>
      </c>
      <c r="C21" s="60">
        <v>1059</v>
      </c>
      <c r="D21" s="60">
        <v>1072</v>
      </c>
      <c r="E21" s="24">
        <v>0</v>
      </c>
      <c r="F21" s="21">
        <f t="shared" si="2"/>
        <v>0</v>
      </c>
      <c r="G21" s="21">
        <f t="shared" si="0"/>
        <v>0</v>
      </c>
      <c r="H21" s="16">
        <f t="shared" si="6"/>
        <v>99501.074294125996</v>
      </c>
      <c r="I21" s="16">
        <f t="shared" si="3"/>
        <v>0</v>
      </c>
      <c r="J21" s="16">
        <f t="shared" si="1"/>
        <v>99501.074294125996</v>
      </c>
      <c r="K21" s="16">
        <f t="shared" si="4"/>
        <v>6950012.5498708906</v>
      </c>
      <c r="L21" s="23">
        <f t="shared" si="5"/>
        <v>69.84861821015717</v>
      </c>
    </row>
    <row r="22" spans="1:12" x14ac:dyDescent="0.2">
      <c r="A22" s="19">
        <v>13</v>
      </c>
      <c r="B22" s="61">
        <v>0</v>
      </c>
      <c r="C22" s="60">
        <v>984</v>
      </c>
      <c r="D22" s="60">
        <v>1072</v>
      </c>
      <c r="E22" s="24">
        <v>0</v>
      </c>
      <c r="F22" s="21">
        <f t="shared" si="2"/>
        <v>0</v>
      </c>
      <c r="G22" s="21">
        <f t="shared" si="0"/>
        <v>0</v>
      </c>
      <c r="H22" s="16">
        <f t="shared" si="6"/>
        <v>99501.074294125996</v>
      </c>
      <c r="I22" s="16">
        <f t="shared" si="3"/>
        <v>0</v>
      </c>
      <c r="J22" s="16">
        <f t="shared" si="1"/>
        <v>99501.074294125996</v>
      </c>
      <c r="K22" s="16">
        <f t="shared" si="4"/>
        <v>6850511.4755767649</v>
      </c>
      <c r="L22" s="23">
        <f t="shared" si="5"/>
        <v>68.84861821015717</v>
      </c>
    </row>
    <row r="23" spans="1:12" x14ac:dyDescent="0.2">
      <c r="A23" s="19">
        <v>14</v>
      </c>
      <c r="B23" s="11">
        <v>0</v>
      </c>
      <c r="C23" s="60">
        <v>993</v>
      </c>
      <c r="D23" s="60">
        <v>976</v>
      </c>
      <c r="E23" s="24">
        <v>0</v>
      </c>
      <c r="F23" s="21">
        <f t="shared" si="2"/>
        <v>0</v>
      </c>
      <c r="G23" s="21">
        <f t="shared" si="0"/>
        <v>0</v>
      </c>
      <c r="H23" s="16">
        <f t="shared" si="6"/>
        <v>99501.074294125996</v>
      </c>
      <c r="I23" s="16">
        <f t="shared" si="3"/>
        <v>0</v>
      </c>
      <c r="J23" s="16">
        <f t="shared" si="1"/>
        <v>99501.074294125996</v>
      </c>
      <c r="K23" s="16">
        <f t="shared" si="4"/>
        <v>6751010.4012826392</v>
      </c>
      <c r="L23" s="23">
        <f t="shared" si="5"/>
        <v>67.848618210157184</v>
      </c>
    </row>
    <row r="24" spans="1:12" x14ac:dyDescent="0.2">
      <c r="A24" s="19">
        <v>15</v>
      </c>
      <c r="B24" s="11">
        <v>0</v>
      </c>
      <c r="C24" s="60">
        <v>865</v>
      </c>
      <c r="D24" s="60">
        <v>1008</v>
      </c>
      <c r="E24" s="24">
        <v>0</v>
      </c>
      <c r="F24" s="21">
        <f t="shared" si="2"/>
        <v>0</v>
      </c>
      <c r="G24" s="21">
        <f t="shared" si="0"/>
        <v>0</v>
      </c>
      <c r="H24" s="16">
        <f t="shared" si="6"/>
        <v>99501.074294125996</v>
      </c>
      <c r="I24" s="16">
        <f t="shared" si="3"/>
        <v>0</v>
      </c>
      <c r="J24" s="16">
        <f t="shared" si="1"/>
        <v>99501.074294125996</v>
      </c>
      <c r="K24" s="16">
        <f t="shared" si="4"/>
        <v>6651509.3269885136</v>
      </c>
      <c r="L24" s="23">
        <f t="shared" si="5"/>
        <v>66.848618210157184</v>
      </c>
    </row>
    <row r="25" spans="1:12" x14ac:dyDescent="0.2">
      <c r="A25" s="19">
        <v>16</v>
      </c>
      <c r="B25" s="11">
        <v>0</v>
      </c>
      <c r="C25" s="60">
        <v>812</v>
      </c>
      <c r="D25" s="60">
        <v>874</v>
      </c>
      <c r="E25" s="24">
        <v>0</v>
      </c>
      <c r="F25" s="21">
        <f t="shared" si="2"/>
        <v>0</v>
      </c>
      <c r="G25" s="21">
        <f t="shared" si="0"/>
        <v>0</v>
      </c>
      <c r="H25" s="16">
        <f t="shared" si="6"/>
        <v>99501.074294125996</v>
      </c>
      <c r="I25" s="16">
        <f t="shared" si="3"/>
        <v>0</v>
      </c>
      <c r="J25" s="16">
        <f t="shared" si="1"/>
        <v>99501.074294125996</v>
      </c>
      <c r="K25" s="16">
        <f t="shared" si="4"/>
        <v>6552008.2526943879</v>
      </c>
      <c r="L25" s="23">
        <f t="shared" si="5"/>
        <v>65.848618210157184</v>
      </c>
    </row>
    <row r="26" spans="1:12" x14ac:dyDescent="0.2">
      <c r="A26" s="19">
        <v>17</v>
      </c>
      <c r="B26" s="11">
        <v>0</v>
      </c>
      <c r="C26" s="60">
        <v>730</v>
      </c>
      <c r="D26" s="60">
        <v>830</v>
      </c>
      <c r="E26" s="24">
        <v>0</v>
      </c>
      <c r="F26" s="21">
        <f t="shared" si="2"/>
        <v>0</v>
      </c>
      <c r="G26" s="21">
        <f t="shared" si="0"/>
        <v>0</v>
      </c>
      <c r="H26" s="16">
        <f t="shared" si="6"/>
        <v>99501.074294125996</v>
      </c>
      <c r="I26" s="16">
        <f t="shared" si="3"/>
        <v>0</v>
      </c>
      <c r="J26" s="16">
        <f t="shared" si="1"/>
        <v>99501.074294125996</v>
      </c>
      <c r="K26" s="16">
        <f t="shared" si="4"/>
        <v>6452507.1784002623</v>
      </c>
      <c r="L26" s="23">
        <f t="shared" si="5"/>
        <v>64.848618210157184</v>
      </c>
    </row>
    <row r="27" spans="1:12" x14ac:dyDescent="0.2">
      <c r="A27" s="19">
        <v>18</v>
      </c>
      <c r="B27" s="11">
        <v>0</v>
      </c>
      <c r="C27" s="60">
        <v>802</v>
      </c>
      <c r="D27" s="60">
        <v>758</v>
      </c>
      <c r="E27" s="24">
        <v>0</v>
      </c>
      <c r="F27" s="21">
        <f t="shared" si="2"/>
        <v>0</v>
      </c>
      <c r="G27" s="21">
        <f t="shared" si="0"/>
        <v>0</v>
      </c>
      <c r="H27" s="16">
        <f t="shared" si="6"/>
        <v>99501.074294125996</v>
      </c>
      <c r="I27" s="16">
        <f t="shared" si="3"/>
        <v>0</v>
      </c>
      <c r="J27" s="16">
        <f t="shared" si="1"/>
        <v>99501.074294125996</v>
      </c>
      <c r="K27" s="16">
        <f t="shared" si="4"/>
        <v>6353006.1041061366</v>
      </c>
      <c r="L27" s="23">
        <f t="shared" si="5"/>
        <v>63.848618210157191</v>
      </c>
    </row>
    <row r="28" spans="1:12" x14ac:dyDescent="0.2">
      <c r="A28" s="19">
        <v>19</v>
      </c>
      <c r="B28" s="11">
        <v>0</v>
      </c>
      <c r="C28" s="60">
        <v>760</v>
      </c>
      <c r="D28" s="60">
        <v>827</v>
      </c>
      <c r="E28" s="24">
        <v>0</v>
      </c>
      <c r="F28" s="21">
        <f t="shared" si="2"/>
        <v>0</v>
      </c>
      <c r="G28" s="21">
        <f t="shared" si="0"/>
        <v>0</v>
      </c>
      <c r="H28" s="16">
        <f t="shared" si="6"/>
        <v>99501.074294125996</v>
      </c>
      <c r="I28" s="16">
        <f t="shared" si="3"/>
        <v>0</v>
      </c>
      <c r="J28" s="16">
        <f t="shared" si="1"/>
        <v>99501.074294125996</v>
      </c>
      <c r="K28" s="16">
        <f t="shared" si="4"/>
        <v>6253505.0298120109</v>
      </c>
      <c r="L28" s="23">
        <f t="shared" si="5"/>
        <v>62.848618210157191</v>
      </c>
    </row>
    <row r="29" spans="1:12" x14ac:dyDescent="0.2">
      <c r="A29" s="19">
        <v>20</v>
      </c>
      <c r="B29" s="11">
        <v>0</v>
      </c>
      <c r="C29" s="60">
        <v>715</v>
      </c>
      <c r="D29" s="60">
        <v>786</v>
      </c>
      <c r="E29" s="24">
        <v>0</v>
      </c>
      <c r="F29" s="21">
        <f t="shared" si="2"/>
        <v>0</v>
      </c>
      <c r="G29" s="21">
        <f t="shared" si="0"/>
        <v>0</v>
      </c>
      <c r="H29" s="16">
        <f t="shared" si="6"/>
        <v>99501.074294125996</v>
      </c>
      <c r="I29" s="16">
        <f t="shared" si="3"/>
        <v>0</v>
      </c>
      <c r="J29" s="16">
        <f t="shared" si="1"/>
        <v>99501.074294125996</v>
      </c>
      <c r="K29" s="16">
        <f t="shared" si="4"/>
        <v>6154003.9555178853</v>
      </c>
      <c r="L29" s="23">
        <f t="shared" si="5"/>
        <v>61.848618210157198</v>
      </c>
    </row>
    <row r="30" spans="1:12" x14ac:dyDescent="0.2">
      <c r="A30" s="19">
        <v>21</v>
      </c>
      <c r="B30" s="11">
        <v>0</v>
      </c>
      <c r="C30" s="60">
        <v>730</v>
      </c>
      <c r="D30" s="60">
        <v>738</v>
      </c>
      <c r="E30" s="24">
        <v>0</v>
      </c>
      <c r="F30" s="21">
        <f t="shared" si="2"/>
        <v>0</v>
      </c>
      <c r="G30" s="21">
        <f t="shared" si="0"/>
        <v>0</v>
      </c>
      <c r="H30" s="16">
        <f t="shared" si="6"/>
        <v>99501.074294125996</v>
      </c>
      <c r="I30" s="16">
        <f t="shared" si="3"/>
        <v>0</v>
      </c>
      <c r="J30" s="16">
        <f t="shared" si="1"/>
        <v>99501.074294125996</v>
      </c>
      <c r="K30" s="16">
        <f t="shared" si="4"/>
        <v>6054502.8812237596</v>
      </c>
      <c r="L30" s="23">
        <f t="shared" si="5"/>
        <v>60.848618210157198</v>
      </c>
    </row>
    <row r="31" spans="1:12" x14ac:dyDescent="0.2">
      <c r="A31" s="19">
        <v>22</v>
      </c>
      <c r="B31" s="11">
        <v>0</v>
      </c>
      <c r="C31" s="60">
        <v>759</v>
      </c>
      <c r="D31" s="60">
        <v>747</v>
      </c>
      <c r="E31" s="24">
        <v>0</v>
      </c>
      <c r="F31" s="21">
        <f t="shared" si="2"/>
        <v>0</v>
      </c>
      <c r="G31" s="21">
        <f t="shared" si="0"/>
        <v>0</v>
      </c>
      <c r="H31" s="16">
        <f t="shared" si="6"/>
        <v>99501.074294125996</v>
      </c>
      <c r="I31" s="16">
        <f t="shared" si="3"/>
        <v>0</v>
      </c>
      <c r="J31" s="16">
        <f t="shared" si="1"/>
        <v>99501.074294125996</v>
      </c>
      <c r="K31" s="16">
        <f t="shared" si="4"/>
        <v>5955001.806929634</v>
      </c>
      <c r="L31" s="23">
        <f t="shared" si="5"/>
        <v>59.848618210157206</v>
      </c>
    </row>
    <row r="32" spans="1:12" x14ac:dyDescent="0.2">
      <c r="A32" s="19">
        <v>23</v>
      </c>
      <c r="B32" s="11">
        <v>0</v>
      </c>
      <c r="C32" s="60">
        <v>708</v>
      </c>
      <c r="D32" s="60">
        <v>772</v>
      </c>
      <c r="E32" s="24">
        <v>0</v>
      </c>
      <c r="F32" s="21">
        <f t="shared" si="2"/>
        <v>0</v>
      </c>
      <c r="G32" s="21">
        <f t="shared" si="0"/>
        <v>0</v>
      </c>
      <c r="H32" s="16">
        <f t="shared" si="6"/>
        <v>99501.074294125996</v>
      </c>
      <c r="I32" s="16">
        <f t="shared" si="3"/>
        <v>0</v>
      </c>
      <c r="J32" s="16">
        <f t="shared" si="1"/>
        <v>99501.074294125996</v>
      </c>
      <c r="K32" s="16">
        <f t="shared" si="4"/>
        <v>5855500.7326355083</v>
      </c>
      <c r="L32" s="23">
        <f t="shared" si="5"/>
        <v>58.848618210157206</v>
      </c>
    </row>
    <row r="33" spans="1:12" x14ac:dyDescent="0.2">
      <c r="A33" s="19">
        <v>24</v>
      </c>
      <c r="B33" s="11">
        <v>1</v>
      </c>
      <c r="C33" s="60">
        <v>718</v>
      </c>
      <c r="D33" s="60">
        <v>739</v>
      </c>
      <c r="E33" s="24">
        <v>0.47399999999999998</v>
      </c>
      <c r="F33" s="21">
        <f t="shared" si="2"/>
        <v>1.3726835964310226E-3</v>
      </c>
      <c r="G33" s="21">
        <f t="shared" si="0"/>
        <v>1.371693190640663E-3</v>
      </c>
      <c r="H33" s="16">
        <f t="shared" si="6"/>
        <v>99501.074294125996</v>
      </c>
      <c r="I33" s="16">
        <f t="shared" si="3"/>
        <v>136.48494607068335</v>
      </c>
      <c r="J33" s="16">
        <f t="shared" si="1"/>
        <v>99429.28321249281</v>
      </c>
      <c r="K33" s="16">
        <f t="shared" si="4"/>
        <v>5755999.6583413826</v>
      </c>
      <c r="L33" s="23">
        <f t="shared" si="5"/>
        <v>57.848618210157213</v>
      </c>
    </row>
    <row r="34" spans="1:12" x14ac:dyDescent="0.2">
      <c r="A34" s="19">
        <v>25</v>
      </c>
      <c r="B34" s="11">
        <v>1</v>
      </c>
      <c r="C34" s="60">
        <v>718</v>
      </c>
      <c r="D34" s="60">
        <v>769</v>
      </c>
      <c r="E34" s="24">
        <v>0.68489999999999995</v>
      </c>
      <c r="F34" s="21">
        <f t="shared" si="2"/>
        <v>1.3449899125756557E-3</v>
      </c>
      <c r="G34" s="21">
        <f t="shared" si="0"/>
        <v>1.3444201388221348E-3</v>
      </c>
      <c r="H34" s="16">
        <f t="shared" si="6"/>
        <v>99364.589348055306</v>
      </c>
      <c r="I34" s="16">
        <f t="shared" si="3"/>
        <v>133.58775500531692</v>
      </c>
      <c r="J34" s="16">
        <f t="shared" si="1"/>
        <v>99322.495846453137</v>
      </c>
      <c r="K34" s="16">
        <f t="shared" si="4"/>
        <v>5656570.3751288895</v>
      </c>
      <c r="L34" s="23">
        <f t="shared" si="5"/>
        <v>56.927426684319066</v>
      </c>
    </row>
    <row r="35" spans="1:12" x14ac:dyDescent="0.2">
      <c r="A35" s="19">
        <v>26</v>
      </c>
      <c r="B35" s="11">
        <v>0</v>
      </c>
      <c r="C35" s="60">
        <v>676</v>
      </c>
      <c r="D35" s="60">
        <v>726</v>
      </c>
      <c r="E35" s="24">
        <v>0</v>
      </c>
      <c r="F35" s="21">
        <f t="shared" si="2"/>
        <v>0</v>
      </c>
      <c r="G35" s="21">
        <f t="shared" si="0"/>
        <v>0</v>
      </c>
      <c r="H35" s="16">
        <f t="shared" si="6"/>
        <v>99231.001593049994</v>
      </c>
      <c r="I35" s="16">
        <f t="shared" si="3"/>
        <v>0</v>
      </c>
      <c r="J35" s="16">
        <f t="shared" si="1"/>
        <v>99231.001593049994</v>
      </c>
      <c r="K35" s="16">
        <f t="shared" si="4"/>
        <v>5557247.8792824363</v>
      </c>
      <c r="L35" s="23">
        <f t="shared" si="5"/>
        <v>56.003142063131797</v>
      </c>
    </row>
    <row r="36" spans="1:12" x14ac:dyDescent="0.2">
      <c r="A36" s="19">
        <v>27</v>
      </c>
      <c r="B36" s="11">
        <v>0</v>
      </c>
      <c r="C36" s="60">
        <v>728</v>
      </c>
      <c r="D36" s="60">
        <v>711</v>
      </c>
      <c r="E36" s="24">
        <v>0</v>
      </c>
      <c r="F36" s="21">
        <f t="shared" si="2"/>
        <v>0</v>
      </c>
      <c r="G36" s="21">
        <f t="shared" si="0"/>
        <v>0</v>
      </c>
      <c r="H36" s="16">
        <f t="shared" si="6"/>
        <v>99231.001593049994</v>
      </c>
      <c r="I36" s="16">
        <f t="shared" si="3"/>
        <v>0</v>
      </c>
      <c r="J36" s="16">
        <f t="shared" si="1"/>
        <v>99231.001593049994</v>
      </c>
      <c r="K36" s="16">
        <f t="shared" si="4"/>
        <v>5458016.8776893867</v>
      </c>
      <c r="L36" s="23">
        <f t="shared" si="5"/>
        <v>55.003142063131797</v>
      </c>
    </row>
    <row r="37" spans="1:12" x14ac:dyDescent="0.2">
      <c r="A37" s="19">
        <v>28</v>
      </c>
      <c r="B37" s="11">
        <v>0</v>
      </c>
      <c r="C37" s="60">
        <v>729</v>
      </c>
      <c r="D37" s="60">
        <v>784</v>
      </c>
      <c r="E37" s="24">
        <v>0</v>
      </c>
      <c r="F37" s="21">
        <f t="shared" si="2"/>
        <v>0</v>
      </c>
      <c r="G37" s="21">
        <f t="shared" si="0"/>
        <v>0</v>
      </c>
      <c r="H37" s="16">
        <f t="shared" si="6"/>
        <v>99231.001593049994</v>
      </c>
      <c r="I37" s="16">
        <f t="shared" si="3"/>
        <v>0</v>
      </c>
      <c r="J37" s="16">
        <f t="shared" si="1"/>
        <v>99231.001593049994</v>
      </c>
      <c r="K37" s="16">
        <f t="shared" si="4"/>
        <v>5358785.8760963371</v>
      </c>
      <c r="L37" s="23">
        <f t="shared" si="5"/>
        <v>54.003142063131804</v>
      </c>
    </row>
    <row r="38" spans="1:12" x14ac:dyDescent="0.2">
      <c r="A38" s="19">
        <v>29</v>
      </c>
      <c r="B38" s="11">
        <v>0</v>
      </c>
      <c r="C38" s="60">
        <v>707</v>
      </c>
      <c r="D38" s="60">
        <v>745</v>
      </c>
      <c r="E38" s="24">
        <v>0</v>
      </c>
      <c r="F38" s="21">
        <f t="shared" si="2"/>
        <v>0</v>
      </c>
      <c r="G38" s="21">
        <f t="shared" si="0"/>
        <v>0</v>
      </c>
      <c r="H38" s="16">
        <f t="shared" si="6"/>
        <v>99231.001593049994</v>
      </c>
      <c r="I38" s="16">
        <f t="shared" si="3"/>
        <v>0</v>
      </c>
      <c r="J38" s="16">
        <f t="shared" si="1"/>
        <v>99231.001593049994</v>
      </c>
      <c r="K38" s="16">
        <f t="shared" si="4"/>
        <v>5259554.8745032875</v>
      </c>
      <c r="L38" s="23">
        <f t="shared" si="5"/>
        <v>53.003142063131804</v>
      </c>
    </row>
    <row r="39" spans="1:12" x14ac:dyDescent="0.2">
      <c r="A39" s="19">
        <v>30</v>
      </c>
      <c r="B39" s="11">
        <v>0</v>
      </c>
      <c r="C39" s="60">
        <v>738</v>
      </c>
      <c r="D39" s="60">
        <v>711</v>
      </c>
      <c r="E39" s="24">
        <v>0</v>
      </c>
      <c r="F39" s="21">
        <f t="shared" si="2"/>
        <v>0</v>
      </c>
      <c r="G39" s="21">
        <f t="shared" si="0"/>
        <v>0</v>
      </c>
      <c r="H39" s="16">
        <f t="shared" si="6"/>
        <v>99231.001593049994</v>
      </c>
      <c r="I39" s="16">
        <f t="shared" si="3"/>
        <v>0</v>
      </c>
      <c r="J39" s="16">
        <f t="shared" si="1"/>
        <v>99231.001593049994</v>
      </c>
      <c r="K39" s="16">
        <f t="shared" si="4"/>
        <v>5160323.8729102379</v>
      </c>
      <c r="L39" s="23">
        <f t="shared" si="5"/>
        <v>52.003142063131811</v>
      </c>
    </row>
    <row r="40" spans="1:12" x14ac:dyDescent="0.2">
      <c r="A40" s="19">
        <v>31</v>
      </c>
      <c r="B40" s="11">
        <v>0</v>
      </c>
      <c r="C40" s="60">
        <v>772</v>
      </c>
      <c r="D40" s="60">
        <v>762</v>
      </c>
      <c r="E40" s="24">
        <v>0</v>
      </c>
      <c r="F40" s="21">
        <f t="shared" si="2"/>
        <v>0</v>
      </c>
      <c r="G40" s="21">
        <f t="shared" si="0"/>
        <v>0</v>
      </c>
      <c r="H40" s="16">
        <f t="shared" si="6"/>
        <v>99231.001593049994</v>
      </c>
      <c r="I40" s="16">
        <f t="shared" si="3"/>
        <v>0</v>
      </c>
      <c r="J40" s="16">
        <f t="shared" si="1"/>
        <v>99231.001593049994</v>
      </c>
      <c r="K40" s="16">
        <f t="shared" si="4"/>
        <v>5061092.8713171883</v>
      </c>
      <c r="L40" s="23">
        <f t="shared" si="5"/>
        <v>51.003142063131811</v>
      </c>
    </row>
    <row r="41" spans="1:12" x14ac:dyDescent="0.2">
      <c r="A41" s="19">
        <v>32</v>
      </c>
      <c r="B41" s="11">
        <v>0</v>
      </c>
      <c r="C41" s="60">
        <v>763</v>
      </c>
      <c r="D41" s="60">
        <v>781</v>
      </c>
      <c r="E41" s="24">
        <v>0</v>
      </c>
      <c r="F41" s="21">
        <f t="shared" si="2"/>
        <v>0</v>
      </c>
      <c r="G41" s="21">
        <f t="shared" si="0"/>
        <v>0</v>
      </c>
      <c r="H41" s="16">
        <f t="shared" si="6"/>
        <v>99231.001593049994</v>
      </c>
      <c r="I41" s="16">
        <f t="shared" si="3"/>
        <v>0</v>
      </c>
      <c r="J41" s="16">
        <f t="shared" si="1"/>
        <v>99231.001593049994</v>
      </c>
      <c r="K41" s="16">
        <f t="shared" si="4"/>
        <v>4961861.8697241386</v>
      </c>
      <c r="L41" s="23">
        <f t="shared" si="5"/>
        <v>50.003142063131818</v>
      </c>
    </row>
    <row r="42" spans="1:12" x14ac:dyDescent="0.2">
      <c r="A42" s="19">
        <v>33</v>
      </c>
      <c r="B42" s="11">
        <v>0</v>
      </c>
      <c r="C42" s="60">
        <v>811</v>
      </c>
      <c r="D42" s="60">
        <v>809</v>
      </c>
      <c r="E42" s="24">
        <v>0</v>
      </c>
      <c r="F42" s="21">
        <f t="shared" si="2"/>
        <v>0</v>
      </c>
      <c r="G42" s="21">
        <f t="shared" si="0"/>
        <v>0</v>
      </c>
      <c r="H42" s="16">
        <f t="shared" si="6"/>
        <v>99231.001593049994</v>
      </c>
      <c r="I42" s="16">
        <f t="shared" si="3"/>
        <v>0</v>
      </c>
      <c r="J42" s="16">
        <f t="shared" si="1"/>
        <v>99231.001593049994</v>
      </c>
      <c r="K42" s="16">
        <f t="shared" si="4"/>
        <v>4862630.868131089</v>
      </c>
      <c r="L42" s="23">
        <f t="shared" si="5"/>
        <v>49.003142063131826</v>
      </c>
    </row>
    <row r="43" spans="1:12" x14ac:dyDescent="0.2">
      <c r="A43" s="19">
        <v>34</v>
      </c>
      <c r="B43" s="11">
        <v>0</v>
      </c>
      <c r="C43" s="60">
        <v>817</v>
      </c>
      <c r="D43" s="60">
        <v>828</v>
      </c>
      <c r="E43" s="24">
        <v>0</v>
      </c>
      <c r="F43" s="21">
        <f t="shared" si="2"/>
        <v>0</v>
      </c>
      <c r="G43" s="21">
        <f t="shared" si="0"/>
        <v>0</v>
      </c>
      <c r="H43" s="16">
        <f t="shared" si="6"/>
        <v>99231.001593049994</v>
      </c>
      <c r="I43" s="16">
        <f t="shared" si="3"/>
        <v>0</v>
      </c>
      <c r="J43" s="16">
        <f t="shared" si="1"/>
        <v>99231.001593049994</v>
      </c>
      <c r="K43" s="16">
        <f t="shared" si="4"/>
        <v>4763399.8665380394</v>
      </c>
      <c r="L43" s="23">
        <f t="shared" si="5"/>
        <v>48.003142063131826</v>
      </c>
    </row>
    <row r="44" spans="1:12" x14ac:dyDescent="0.2">
      <c r="A44" s="19">
        <v>35</v>
      </c>
      <c r="B44" s="11">
        <v>0</v>
      </c>
      <c r="C44" s="60">
        <v>885</v>
      </c>
      <c r="D44" s="60">
        <v>846</v>
      </c>
      <c r="E44" s="24">
        <v>0</v>
      </c>
      <c r="F44" s="21">
        <f t="shared" si="2"/>
        <v>0</v>
      </c>
      <c r="G44" s="21">
        <f t="shared" si="0"/>
        <v>0</v>
      </c>
      <c r="H44" s="16">
        <f t="shared" si="6"/>
        <v>99231.001593049994</v>
      </c>
      <c r="I44" s="16">
        <f t="shared" si="3"/>
        <v>0</v>
      </c>
      <c r="J44" s="16">
        <f t="shared" si="1"/>
        <v>99231.001593049994</v>
      </c>
      <c r="K44" s="16">
        <f t="shared" si="4"/>
        <v>4664168.8649449898</v>
      </c>
      <c r="L44" s="23">
        <f t="shared" si="5"/>
        <v>47.003142063131833</v>
      </c>
    </row>
    <row r="45" spans="1:12" x14ac:dyDescent="0.2">
      <c r="A45" s="19">
        <v>36</v>
      </c>
      <c r="B45" s="11">
        <v>0</v>
      </c>
      <c r="C45" s="60">
        <v>876</v>
      </c>
      <c r="D45" s="60">
        <v>903</v>
      </c>
      <c r="E45" s="24">
        <v>0</v>
      </c>
      <c r="F45" s="21">
        <f t="shared" si="2"/>
        <v>0</v>
      </c>
      <c r="G45" s="21">
        <f t="shared" si="0"/>
        <v>0</v>
      </c>
      <c r="H45" s="16">
        <f t="shared" si="6"/>
        <v>99231.001593049994</v>
      </c>
      <c r="I45" s="16">
        <f t="shared" si="3"/>
        <v>0</v>
      </c>
      <c r="J45" s="16">
        <f t="shared" si="1"/>
        <v>99231.001593049994</v>
      </c>
      <c r="K45" s="16">
        <f t="shared" si="4"/>
        <v>4564937.8633519402</v>
      </c>
      <c r="L45" s="23">
        <f t="shared" si="5"/>
        <v>46.003142063131833</v>
      </c>
    </row>
    <row r="46" spans="1:12" x14ac:dyDescent="0.2">
      <c r="A46" s="19">
        <v>37</v>
      </c>
      <c r="B46" s="11">
        <v>0</v>
      </c>
      <c r="C46" s="60">
        <v>947</v>
      </c>
      <c r="D46" s="60">
        <v>915</v>
      </c>
      <c r="E46" s="24">
        <v>0</v>
      </c>
      <c r="F46" s="21">
        <f t="shared" si="2"/>
        <v>0</v>
      </c>
      <c r="G46" s="21">
        <f t="shared" si="0"/>
        <v>0</v>
      </c>
      <c r="H46" s="16">
        <f t="shared" si="6"/>
        <v>99231.001593049994</v>
      </c>
      <c r="I46" s="16">
        <f t="shared" si="3"/>
        <v>0</v>
      </c>
      <c r="J46" s="16">
        <f t="shared" si="1"/>
        <v>99231.001593049994</v>
      </c>
      <c r="K46" s="16">
        <f t="shared" si="4"/>
        <v>4465706.8617588906</v>
      </c>
      <c r="L46" s="23">
        <f t="shared" si="5"/>
        <v>45.00314206313184</v>
      </c>
    </row>
    <row r="47" spans="1:12" x14ac:dyDescent="0.2">
      <c r="A47" s="19">
        <v>38</v>
      </c>
      <c r="B47" s="11">
        <v>0</v>
      </c>
      <c r="C47" s="60">
        <v>1040</v>
      </c>
      <c r="D47" s="60">
        <v>955</v>
      </c>
      <c r="E47" s="24">
        <v>0</v>
      </c>
      <c r="F47" s="21">
        <f t="shared" si="2"/>
        <v>0</v>
      </c>
      <c r="G47" s="21">
        <f t="shared" si="0"/>
        <v>0</v>
      </c>
      <c r="H47" s="16">
        <f t="shared" si="6"/>
        <v>99231.001593049994</v>
      </c>
      <c r="I47" s="16">
        <f t="shared" si="3"/>
        <v>0</v>
      </c>
      <c r="J47" s="16">
        <f t="shared" si="1"/>
        <v>99231.001593049994</v>
      </c>
      <c r="K47" s="16">
        <f t="shared" si="4"/>
        <v>4366475.8601658409</v>
      </c>
      <c r="L47" s="23">
        <f t="shared" si="5"/>
        <v>44.00314206313184</v>
      </c>
    </row>
    <row r="48" spans="1:12" x14ac:dyDescent="0.2">
      <c r="A48" s="19">
        <v>39</v>
      </c>
      <c r="B48" s="11">
        <v>0</v>
      </c>
      <c r="C48" s="60">
        <v>1066</v>
      </c>
      <c r="D48" s="60">
        <v>1054</v>
      </c>
      <c r="E48" s="24">
        <v>0</v>
      </c>
      <c r="F48" s="21">
        <f t="shared" si="2"/>
        <v>0</v>
      </c>
      <c r="G48" s="21">
        <f t="shared" si="0"/>
        <v>0</v>
      </c>
      <c r="H48" s="16">
        <f t="shared" si="6"/>
        <v>99231.001593049994</v>
      </c>
      <c r="I48" s="16">
        <f t="shared" si="3"/>
        <v>0</v>
      </c>
      <c r="J48" s="16">
        <f t="shared" si="1"/>
        <v>99231.001593049994</v>
      </c>
      <c r="K48" s="16">
        <f t="shared" si="4"/>
        <v>4267244.8585727913</v>
      </c>
      <c r="L48" s="23">
        <f t="shared" si="5"/>
        <v>43.003142063131847</v>
      </c>
    </row>
    <row r="49" spans="1:12" x14ac:dyDescent="0.2">
      <c r="A49" s="19">
        <v>40</v>
      </c>
      <c r="B49" s="11">
        <v>1</v>
      </c>
      <c r="C49" s="60">
        <v>1139</v>
      </c>
      <c r="D49" s="60">
        <v>1073</v>
      </c>
      <c r="E49" s="24">
        <v>0.39450000000000002</v>
      </c>
      <c r="F49" s="21">
        <f t="shared" si="2"/>
        <v>9.0415913200723324E-4</v>
      </c>
      <c r="G49" s="21">
        <f t="shared" si="0"/>
        <v>9.0366440434283036E-4</v>
      </c>
      <c r="H49" s="16">
        <f t="shared" si="6"/>
        <v>99231.001593049994</v>
      </c>
      <c r="I49" s="16">
        <f t="shared" si="3"/>
        <v>89.671523946925973</v>
      </c>
      <c r="J49" s="16">
        <f t="shared" si="1"/>
        <v>99176.705485300132</v>
      </c>
      <c r="K49" s="16">
        <f t="shared" si="4"/>
        <v>4168013.8569797412</v>
      </c>
      <c r="L49" s="23">
        <f t="shared" si="5"/>
        <v>42.003142063131847</v>
      </c>
    </row>
    <row r="50" spans="1:12" x14ac:dyDescent="0.2">
      <c r="A50" s="19">
        <v>41</v>
      </c>
      <c r="B50" s="11">
        <v>0</v>
      </c>
      <c r="C50" s="60">
        <v>1288</v>
      </c>
      <c r="D50" s="60">
        <v>1160</v>
      </c>
      <c r="E50" s="24">
        <v>0</v>
      </c>
      <c r="F50" s="21">
        <f t="shared" si="2"/>
        <v>0</v>
      </c>
      <c r="G50" s="21">
        <f t="shared" si="0"/>
        <v>0</v>
      </c>
      <c r="H50" s="16">
        <f t="shared" si="6"/>
        <v>99141.330069103074</v>
      </c>
      <c r="I50" s="16">
        <f t="shared" si="3"/>
        <v>0</v>
      </c>
      <c r="J50" s="16">
        <f t="shared" si="1"/>
        <v>99141.330069103074</v>
      </c>
      <c r="K50" s="16">
        <f t="shared" si="4"/>
        <v>4068837.1514944411</v>
      </c>
      <c r="L50" s="23">
        <f t="shared" si="5"/>
        <v>41.04077632061621</v>
      </c>
    </row>
    <row r="51" spans="1:12" x14ac:dyDescent="0.2">
      <c r="A51" s="19">
        <v>42</v>
      </c>
      <c r="B51" s="11">
        <v>1</v>
      </c>
      <c r="C51" s="60">
        <v>1380</v>
      </c>
      <c r="D51" s="60">
        <v>1297</v>
      </c>
      <c r="E51" s="24">
        <v>0.93420000000000003</v>
      </c>
      <c r="F51" s="21">
        <f t="shared" si="2"/>
        <v>7.4710496824803888E-4</v>
      </c>
      <c r="G51" s="21">
        <f t="shared" si="0"/>
        <v>7.4706824274159704E-4</v>
      </c>
      <c r="H51" s="16">
        <f t="shared" si="6"/>
        <v>99141.330069103074</v>
      </c>
      <c r="I51" s="16">
        <f t="shared" si="3"/>
        <v>74.065339237789487</v>
      </c>
      <c r="J51" s="16">
        <f t="shared" si="1"/>
        <v>99136.456569781236</v>
      </c>
      <c r="K51" s="16">
        <f t="shared" si="4"/>
        <v>3969695.8214253378</v>
      </c>
      <c r="L51" s="23">
        <f t="shared" si="5"/>
        <v>40.040776320616203</v>
      </c>
    </row>
    <row r="52" spans="1:12" x14ac:dyDescent="0.2">
      <c r="A52" s="19">
        <v>43</v>
      </c>
      <c r="B52" s="11">
        <v>1</v>
      </c>
      <c r="C52" s="60">
        <v>1448</v>
      </c>
      <c r="D52" s="60">
        <v>1368</v>
      </c>
      <c r="E52" s="24">
        <v>0.67949999999999999</v>
      </c>
      <c r="F52" s="21">
        <f t="shared" si="2"/>
        <v>7.1022727272727275E-4</v>
      </c>
      <c r="G52" s="21">
        <f t="shared" si="0"/>
        <v>7.100656420182765E-4</v>
      </c>
      <c r="H52" s="16">
        <f t="shared" si="6"/>
        <v>99067.264729865288</v>
      </c>
      <c r="I52" s="16">
        <f t="shared" si="3"/>
        <v>70.34426093340636</v>
      </c>
      <c r="J52" s="16">
        <f t="shared" si="1"/>
        <v>99044.719394236134</v>
      </c>
      <c r="K52" s="16">
        <f t="shared" si="4"/>
        <v>3870559.3648555567</v>
      </c>
      <c r="L52" s="23">
        <f t="shared" si="5"/>
        <v>39.070013443994071</v>
      </c>
    </row>
    <row r="53" spans="1:12" x14ac:dyDescent="0.2">
      <c r="A53" s="19">
        <v>44</v>
      </c>
      <c r="B53" s="11">
        <v>1</v>
      </c>
      <c r="C53" s="60">
        <v>1541</v>
      </c>
      <c r="D53" s="60">
        <v>1457</v>
      </c>
      <c r="E53" s="24">
        <v>0.44929999999999998</v>
      </c>
      <c r="F53" s="21">
        <f t="shared" si="2"/>
        <v>6.6711140760506999E-4</v>
      </c>
      <c r="G53" s="21">
        <f t="shared" si="0"/>
        <v>6.6686641538695553E-4</v>
      </c>
      <c r="H53" s="16">
        <f t="shared" si="6"/>
        <v>98996.920468931887</v>
      </c>
      <c r="I53" s="16">
        <f t="shared" si="3"/>
        <v>66.017721487464129</v>
      </c>
      <c r="J53" s="16">
        <f t="shared" si="1"/>
        <v>98960.56450970874</v>
      </c>
      <c r="K53" s="16">
        <f t="shared" si="4"/>
        <v>3771514.6454613204</v>
      </c>
      <c r="L53" s="23">
        <f t="shared" si="5"/>
        <v>38.097292598560493</v>
      </c>
    </row>
    <row r="54" spans="1:12" x14ac:dyDescent="0.2">
      <c r="A54" s="19">
        <v>45</v>
      </c>
      <c r="B54" s="11">
        <v>1</v>
      </c>
      <c r="C54" s="60">
        <v>1558</v>
      </c>
      <c r="D54" s="60">
        <v>1529</v>
      </c>
      <c r="E54" s="24">
        <v>0.72050000000000003</v>
      </c>
      <c r="F54" s="21">
        <f t="shared" si="2"/>
        <v>6.4787819889860706E-4</v>
      </c>
      <c r="G54" s="21">
        <f t="shared" si="0"/>
        <v>6.4776090108723428E-4</v>
      </c>
      <c r="H54" s="16">
        <f t="shared" si="6"/>
        <v>98930.902747444416</v>
      </c>
      <c r="I54" s="16">
        <f t="shared" si="3"/>
        <v>64.083570709058137</v>
      </c>
      <c r="J54" s="16">
        <f t="shared" si="1"/>
        <v>98912.991389431234</v>
      </c>
      <c r="K54" s="16">
        <f t="shared" si="4"/>
        <v>3672554.0809516115</v>
      </c>
      <c r="L54" s="23">
        <f t="shared" si="5"/>
        <v>37.122415534073156</v>
      </c>
    </row>
    <row r="55" spans="1:12" x14ac:dyDescent="0.2">
      <c r="A55" s="19">
        <v>46</v>
      </c>
      <c r="B55" s="11">
        <v>1</v>
      </c>
      <c r="C55" s="60">
        <v>1542</v>
      </c>
      <c r="D55" s="60">
        <v>1548</v>
      </c>
      <c r="E55" s="24">
        <v>0.35620000000000002</v>
      </c>
      <c r="F55" s="21">
        <f t="shared" si="2"/>
        <v>6.4724919093851134E-4</v>
      </c>
      <c r="G55" s="21">
        <f t="shared" si="0"/>
        <v>6.4697959516933992E-4</v>
      </c>
      <c r="H55" s="16">
        <f t="shared" si="6"/>
        <v>98866.819176735356</v>
      </c>
      <c r="I55" s="16">
        <f t="shared" si="3"/>
        <v>63.964814646644577</v>
      </c>
      <c r="J55" s="16">
        <f t="shared" si="1"/>
        <v>98825.638629065841</v>
      </c>
      <c r="K55" s="16">
        <f t="shared" si="4"/>
        <v>3573641.0895621805</v>
      </c>
      <c r="L55" s="23">
        <f t="shared" si="5"/>
        <v>36.146010555613231</v>
      </c>
    </row>
    <row r="56" spans="1:12" x14ac:dyDescent="0.2">
      <c r="A56" s="19">
        <v>47</v>
      </c>
      <c r="B56" s="11">
        <v>2</v>
      </c>
      <c r="C56" s="60">
        <v>1494</v>
      </c>
      <c r="D56" s="60">
        <v>1543</v>
      </c>
      <c r="E56" s="24">
        <v>0.31369999999999998</v>
      </c>
      <c r="F56" s="21">
        <f t="shared" si="2"/>
        <v>1.3170892327955218E-3</v>
      </c>
      <c r="G56" s="21">
        <f t="shared" si="0"/>
        <v>1.3158997668620382E-3</v>
      </c>
      <c r="H56" s="16">
        <f t="shared" si="6"/>
        <v>98802.854362088707</v>
      </c>
      <c r="I56" s="16">
        <f t="shared" si="3"/>
        <v>130.01465302037644</v>
      </c>
      <c r="J56" s="16">
        <f t="shared" si="1"/>
        <v>98713.625305720823</v>
      </c>
      <c r="K56" s="16">
        <f t="shared" si="4"/>
        <v>3474815.4509331146</v>
      </c>
      <c r="L56" s="23">
        <f t="shared" si="5"/>
        <v>35.169180823448194</v>
      </c>
    </row>
    <row r="57" spans="1:12" x14ac:dyDescent="0.2">
      <c r="A57" s="19">
        <v>48</v>
      </c>
      <c r="B57" s="11">
        <v>3</v>
      </c>
      <c r="C57" s="60">
        <v>1333</v>
      </c>
      <c r="D57" s="60">
        <v>1472</v>
      </c>
      <c r="E57" s="24">
        <v>0.66579999999999995</v>
      </c>
      <c r="F57" s="21">
        <f t="shared" si="2"/>
        <v>2.1390374331550803E-3</v>
      </c>
      <c r="G57" s="21">
        <f t="shared" si="0"/>
        <v>2.1375093996975855E-3</v>
      </c>
      <c r="H57" s="16">
        <f t="shared" si="6"/>
        <v>98672.839709068328</v>
      </c>
      <c r="I57" s="16">
        <f t="shared" si="3"/>
        <v>210.91412237298672</v>
      </c>
      <c r="J57" s="16">
        <f t="shared" si="1"/>
        <v>98602.352209371282</v>
      </c>
      <c r="K57" s="16">
        <f t="shared" si="4"/>
        <v>3376101.825627394</v>
      </c>
      <c r="L57" s="23">
        <f t="shared" si="5"/>
        <v>34.215107577542639</v>
      </c>
    </row>
    <row r="58" spans="1:12" x14ac:dyDescent="0.2">
      <c r="A58" s="19">
        <v>49</v>
      </c>
      <c r="B58" s="11">
        <v>0</v>
      </c>
      <c r="C58" s="60">
        <v>1235</v>
      </c>
      <c r="D58" s="60">
        <v>1331</v>
      </c>
      <c r="E58" s="24">
        <v>0</v>
      </c>
      <c r="F58" s="21">
        <f t="shared" si="2"/>
        <v>0</v>
      </c>
      <c r="G58" s="21">
        <f t="shared" si="0"/>
        <v>0</v>
      </c>
      <c r="H58" s="16">
        <f t="shared" si="6"/>
        <v>98461.925586695346</v>
      </c>
      <c r="I58" s="16">
        <f t="shared" si="3"/>
        <v>0</v>
      </c>
      <c r="J58" s="16">
        <f t="shared" si="1"/>
        <v>98461.925586695346</v>
      </c>
      <c r="K58" s="16">
        <f t="shared" si="4"/>
        <v>3277499.4734180225</v>
      </c>
      <c r="L58" s="23">
        <f t="shared" si="5"/>
        <v>33.286973151182146</v>
      </c>
    </row>
    <row r="59" spans="1:12" x14ac:dyDescent="0.2">
      <c r="A59" s="19">
        <v>50</v>
      </c>
      <c r="B59" s="11">
        <v>5</v>
      </c>
      <c r="C59" s="60">
        <v>1173</v>
      </c>
      <c r="D59" s="60">
        <v>1220</v>
      </c>
      <c r="E59" s="24">
        <v>0.4022</v>
      </c>
      <c r="F59" s="21">
        <f t="shared" si="2"/>
        <v>4.1788549937317176E-3</v>
      </c>
      <c r="G59" s="21">
        <f t="shared" si="0"/>
        <v>4.1684417281025498E-3</v>
      </c>
      <c r="H59" s="16">
        <f t="shared" si="6"/>
        <v>98461.925586695346</v>
      </c>
      <c r="I59" s="16">
        <f t="shared" si="3"/>
        <v>410.43279924490901</v>
      </c>
      <c r="J59" s="16">
        <f t="shared" si="1"/>
        <v>98216.568859306732</v>
      </c>
      <c r="K59" s="16">
        <f t="shared" si="4"/>
        <v>3179037.5478313272</v>
      </c>
      <c r="L59" s="23">
        <f t="shared" si="5"/>
        <v>32.286973151182146</v>
      </c>
    </row>
    <row r="60" spans="1:12" x14ac:dyDescent="0.2">
      <c r="A60" s="19">
        <v>51</v>
      </c>
      <c r="B60" s="11">
        <v>3</v>
      </c>
      <c r="C60" s="60">
        <v>1039</v>
      </c>
      <c r="D60" s="60">
        <v>1163</v>
      </c>
      <c r="E60" s="24">
        <v>0.50960000000000005</v>
      </c>
      <c r="F60" s="21">
        <f t="shared" si="2"/>
        <v>2.7247956403269754E-3</v>
      </c>
      <c r="G60" s="21">
        <f t="shared" si="0"/>
        <v>2.7211595187248429E-3</v>
      </c>
      <c r="H60" s="16">
        <f t="shared" si="6"/>
        <v>98051.492787450436</v>
      </c>
      <c r="I60" s="16">
        <f t="shared" si="3"/>
        <v>266.81375292375105</v>
      </c>
      <c r="J60" s="16">
        <f t="shared" si="1"/>
        <v>97920.647323016616</v>
      </c>
      <c r="K60" s="16">
        <f t="shared" si="4"/>
        <v>3080820.9789720206</v>
      </c>
      <c r="L60" s="23">
        <f t="shared" si="5"/>
        <v>31.420439316007368</v>
      </c>
    </row>
    <row r="61" spans="1:12" x14ac:dyDescent="0.2">
      <c r="A61" s="19">
        <v>52</v>
      </c>
      <c r="B61" s="11">
        <v>4</v>
      </c>
      <c r="C61" s="60">
        <v>965</v>
      </c>
      <c r="D61" s="60">
        <v>1042</v>
      </c>
      <c r="E61" s="24">
        <v>0.38150000000000001</v>
      </c>
      <c r="F61" s="21">
        <f t="shared" si="2"/>
        <v>3.9860488290981563E-3</v>
      </c>
      <c r="G61" s="21">
        <f t="shared" si="0"/>
        <v>3.9762459069518693E-3</v>
      </c>
      <c r="H61" s="16">
        <f t="shared" si="6"/>
        <v>97784.679034526678</v>
      </c>
      <c r="I61" s="16">
        <f t="shared" si="3"/>
        <v>388.81592977363897</v>
      </c>
      <c r="J61" s="16">
        <f t="shared" si="1"/>
        <v>97544.196381961679</v>
      </c>
      <c r="K61" s="16">
        <f t="shared" si="4"/>
        <v>2982900.331649004</v>
      </c>
      <c r="L61" s="23">
        <f t="shared" si="5"/>
        <v>30.504782150952046</v>
      </c>
    </row>
    <row r="62" spans="1:12" x14ac:dyDescent="0.2">
      <c r="A62" s="19">
        <v>53</v>
      </c>
      <c r="B62" s="11">
        <v>2</v>
      </c>
      <c r="C62" s="60">
        <v>946</v>
      </c>
      <c r="D62" s="60">
        <v>963</v>
      </c>
      <c r="E62" s="24">
        <v>0.19450000000000001</v>
      </c>
      <c r="F62" s="21">
        <f t="shared" si="2"/>
        <v>2.0953378732320588E-3</v>
      </c>
      <c r="G62" s="21">
        <f t="shared" si="0"/>
        <v>2.0918073319938792E-3</v>
      </c>
      <c r="H62" s="16">
        <f t="shared" si="6"/>
        <v>97395.863104753036</v>
      </c>
      <c r="I62" s="16">
        <f t="shared" si="3"/>
        <v>203.73338054839454</v>
      </c>
      <c r="J62" s="16">
        <f t="shared" si="1"/>
        <v>97231.755866721302</v>
      </c>
      <c r="K62" s="16">
        <f t="shared" si="4"/>
        <v>2885356.1352670426</v>
      </c>
      <c r="L62" s="23">
        <f t="shared" si="5"/>
        <v>29.625037894717664</v>
      </c>
    </row>
    <row r="63" spans="1:12" x14ac:dyDescent="0.2">
      <c r="A63" s="19">
        <v>54</v>
      </c>
      <c r="B63" s="11">
        <v>3</v>
      </c>
      <c r="C63" s="60">
        <v>878</v>
      </c>
      <c r="D63" s="60">
        <v>926</v>
      </c>
      <c r="E63" s="24">
        <v>0.62560000000000004</v>
      </c>
      <c r="F63" s="21">
        <f t="shared" si="2"/>
        <v>3.3259423503325942E-3</v>
      </c>
      <c r="G63" s="21">
        <f t="shared" si="0"/>
        <v>3.3218059285820586E-3</v>
      </c>
      <c r="H63" s="16">
        <f t="shared" si="6"/>
        <v>97192.129724204642</v>
      </c>
      <c r="I63" s="16">
        <f t="shared" si="3"/>
        <v>322.85339272937949</v>
      </c>
      <c r="J63" s="16">
        <f t="shared" si="1"/>
        <v>97071.25341396677</v>
      </c>
      <c r="K63" s="16">
        <f t="shared" si="4"/>
        <v>2788124.3794003213</v>
      </c>
      <c r="L63" s="23">
        <f t="shared" si="5"/>
        <v>28.686729957579779</v>
      </c>
    </row>
    <row r="64" spans="1:12" x14ac:dyDescent="0.2">
      <c r="A64" s="19">
        <v>55</v>
      </c>
      <c r="B64" s="11">
        <v>4</v>
      </c>
      <c r="C64" s="60">
        <v>822</v>
      </c>
      <c r="D64" s="60">
        <v>875</v>
      </c>
      <c r="E64" s="24">
        <v>0.41710000000000003</v>
      </c>
      <c r="F64" s="21">
        <f t="shared" si="2"/>
        <v>4.7142015321154978E-3</v>
      </c>
      <c r="G64" s="21">
        <f t="shared" si="0"/>
        <v>4.7012828390482911E-3</v>
      </c>
      <c r="H64" s="16">
        <f t="shared" si="6"/>
        <v>96869.276331475266</v>
      </c>
      <c r="I64" s="16">
        <f t="shared" si="3"/>
        <v>455.40986644819145</v>
      </c>
      <c r="J64" s="16">
        <f t="shared" si="1"/>
        <v>96603.817920322617</v>
      </c>
      <c r="K64" s="16">
        <f t="shared" si="4"/>
        <v>2691053.1259863544</v>
      </c>
      <c r="L64" s="23">
        <f t="shared" si="5"/>
        <v>27.780254255001218</v>
      </c>
    </row>
    <row r="65" spans="1:12" x14ac:dyDescent="0.2">
      <c r="A65" s="19">
        <v>56</v>
      </c>
      <c r="B65" s="11">
        <v>2</v>
      </c>
      <c r="C65" s="60">
        <v>787</v>
      </c>
      <c r="D65" s="60">
        <v>830</v>
      </c>
      <c r="E65" s="24">
        <v>0.13700000000000001</v>
      </c>
      <c r="F65" s="21">
        <f t="shared" si="2"/>
        <v>2.4737167594310453E-3</v>
      </c>
      <c r="G65" s="21">
        <f t="shared" si="0"/>
        <v>2.4684470752604827E-3</v>
      </c>
      <c r="H65" s="16">
        <f t="shared" si="6"/>
        <v>96413.86646502708</v>
      </c>
      <c r="I65" s="16">
        <f t="shared" si="3"/>
        <v>237.99252669015084</v>
      </c>
      <c r="J65" s="16">
        <f t="shared" si="1"/>
        <v>96208.478914493477</v>
      </c>
      <c r="K65" s="16">
        <f t="shared" si="4"/>
        <v>2594449.3080660319</v>
      </c>
      <c r="L65" s="23">
        <f t="shared" si="5"/>
        <v>26.909503821290436</v>
      </c>
    </row>
    <row r="66" spans="1:12" x14ac:dyDescent="0.2">
      <c r="A66" s="19">
        <v>57</v>
      </c>
      <c r="B66" s="11">
        <v>4</v>
      </c>
      <c r="C66" s="60">
        <v>706</v>
      </c>
      <c r="D66" s="60">
        <v>788</v>
      </c>
      <c r="E66" s="24">
        <v>0.62880000000000003</v>
      </c>
      <c r="F66" s="21">
        <f t="shared" si="2"/>
        <v>5.3547523427041497E-3</v>
      </c>
      <c r="G66" s="21">
        <f t="shared" si="0"/>
        <v>5.3441299008343251E-3</v>
      </c>
      <c r="H66" s="16">
        <f t="shared" si="6"/>
        <v>96175.873938336925</v>
      </c>
      <c r="I66" s="16">
        <f t="shared" si="3"/>
        <v>513.97636365273911</v>
      </c>
      <c r="J66" s="16">
        <f t="shared" si="1"/>
        <v>95985.085912149036</v>
      </c>
      <c r="K66" s="16">
        <f t="shared" si="4"/>
        <v>2498240.8291515382</v>
      </c>
      <c r="L66" s="23">
        <f t="shared" si="5"/>
        <v>25.975753864771566</v>
      </c>
    </row>
    <row r="67" spans="1:12" x14ac:dyDescent="0.2">
      <c r="A67" s="19">
        <v>58</v>
      </c>
      <c r="B67" s="11">
        <v>5</v>
      </c>
      <c r="C67" s="60">
        <v>718</v>
      </c>
      <c r="D67" s="60">
        <v>714</v>
      </c>
      <c r="E67" s="24">
        <v>0.62250000000000005</v>
      </c>
      <c r="F67" s="21">
        <f t="shared" si="2"/>
        <v>6.9832402234636867E-3</v>
      </c>
      <c r="G67" s="21">
        <f t="shared" si="0"/>
        <v>6.964879594644007E-3</v>
      </c>
      <c r="H67" s="16">
        <f t="shared" si="6"/>
        <v>95661.89757468419</v>
      </c>
      <c r="I67" s="16">
        <f t="shared" si="3"/>
        <v>666.27359840284294</v>
      </c>
      <c r="J67" s="16">
        <f t="shared" si="1"/>
        <v>95410.379291287114</v>
      </c>
      <c r="K67" s="16">
        <f t="shared" si="4"/>
        <v>2402255.7432393893</v>
      </c>
      <c r="L67" s="23">
        <f t="shared" si="5"/>
        <v>25.111939070243974</v>
      </c>
    </row>
    <row r="68" spans="1:12" x14ac:dyDescent="0.2">
      <c r="A68" s="19">
        <v>59</v>
      </c>
      <c r="B68" s="11">
        <v>4</v>
      </c>
      <c r="C68" s="60">
        <v>679</v>
      </c>
      <c r="D68" s="60">
        <v>707</v>
      </c>
      <c r="E68" s="24">
        <v>0.77049999999999996</v>
      </c>
      <c r="F68" s="21">
        <f t="shared" si="2"/>
        <v>5.772005772005772E-3</v>
      </c>
      <c r="G68" s="21">
        <f t="shared" si="0"/>
        <v>5.7643698534985402E-3</v>
      </c>
      <c r="H68" s="16">
        <f t="shared" si="6"/>
        <v>94995.623976281349</v>
      </c>
      <c r="I68" s="16">
        <f t="shared" si="3"/>
        <v>547.58991106315932</v>
      </c>
      <c r="J68" s="16">
        <f t="shared" si="1"/>
        <v>94869.95209169235</v>
      </c>
      <c r="K68" s="16">
        <f t="shared" si="4"/>
        <v>2306845.3639481021</v>
      </c>
      <c r="L68" s="23">
        <f t="shared" si="5"/>
        <v>24.283701368434389</v>
      </c>
    </row>
    <row r="69" spans="1:12" x14ac:dyDescent="0.2">
      <c r="A69" s="19">
        <v>60</v>
      </c>
      <c r="B69" s="11">
        <v>3</v>
      </c>
      <c r="C69" s="60">
        <v>613</v>
      </c>
      <c r="D69" s="60">
        <v>668</v>
      </c>
      <c r="E69" s="24">
        <v>0.21920000000000001</v>
      </c>
      <c r="F69" s="21">
        <f t="shared" si="2"/>
        <v>4.6838407494145199E-3</v>
      </c>
      <c r="G69" s="21">
        <f t="shared" si="0"/>
        <v>4.6667736913433219E-3</v>
      </c>
      <c r="H69" s="16">
        <f t="shared" si="6"/>
        <v>94448.034065218191</v>
      </c>
      <c r="I69" s="16">
        <f t="shared" si="3"/>
        <v>440.7676005746581</v>
      </c>
      <c r="J69" s="16">
        <f t="shared" si="1"/>
        <v>94103.882722689494</v>
      </c>
      <c r="K69" s="16">
        <f t="shared" si="4"/>
        <v>2211975.4118564096</v>
      </c>
      <c r="L69" s="23">
        <f t="shared" si="5"/>
        <v>23.420025983060672</v>
      </c>
    </row>
    <row r="70" spans="1:12" x14ac:dyDescent="0.2">
      <c r="A70" s="19">
        <v>61</v>
      </c>
      <c r="B70" s="11">
        <v>3</v>
      </c>
      <c r="C70" s="60">
        <v>551</v>
      </c>
      <c r="D70" s="60">
        <v>617</v>
      </c>
      <c r="E70" s="24">
        <v>0.84289999999999998</v>
      </c>
      <c r="F70" s="21">
        <f t="shared" si="2"/>
        <v>5.1369863013698627E-3</v>
      </c>
      <c r="G70" s="21">
        <f t="shared" si="0"/>
        <v>5.1328439907998907E-3</v>
      </c>
      <c r="H70" s="16">
        <f t="shared" si="6"/>
        <v>94007.26646464353</v>
      </c>
      <c r="I70" s="16">
        <f t="shared" si="3"/>
        <v>482.52463276456962</v>
      </c>
      <c r="J70" s="16">
        <f t="shared" si="1"/>
        <v>93931.461844836216</v>
      </c>
      <c r="K70" s="16">
        <f t="shared" si="4"/>
        <v>2117871.5291337203</v>
      </c>
      <c r="L70" s="23">
        <f t="shared" si="5"/>
        <v>22.52880664209356</v>
      </c>
    </row>
    <row r="71" spans="1:12" x14ac:dyDescent="0.2">
      <c r="A71" s="19">
        <v>62</v>
      </c>
      <c r="B71" s="11">
        <v>5</v>
      </c>
      <c r="C71" s="60">
        <v>598</v>
      </c>
      <c r="D71" s="60">
        <v>551</v>
      </c>
      <c r="E71" s="24">
        <v>0.72160000000000002</v>
      </c>
      <c r="F71" s="21">
        <f t="shared" si="2"/>
        <v>8.7032201914708437E-3</v>
      </c>
      <c r="G71" s="21">
        <f t="shared" si="0"/>
        <v>8.6821834649552336E-3</v>
      </c>
      <c r="H71" s="16">
        <f t="shared" si="6"/>
        <v>93524.741831878957</v>
      </c>
      <c r="I71" s="16">
        <f t="shared" si="3"/>
        <v>811.99896709694656</v>
      </c>
      <c r="J71" s="16">
        <f t="shared" si="1"/>
        <v>93298.681319439158</v>
      </c>
      <c r="K71" s="16">
        <f t="shared" si="4"/>
        <v>2023940.067288884</v>
      </c>
      <c r="L71" s="23">
        <f t="shared" si="5"/>
        <v>21.640691304202043</v>
      </c>
    </row>
    <row r="72" spans="1:12" x14ac:dyDescent="0.2">
      <c r="A72" s="19">
        <v>63</v>
      </c>
      <c r="B72" s="11">
        <v>9</v>
      </c>
      <c r="C72" s="60">
        <v>546</v>
      </c>
      <c r="D72" s="60">
        <v>584</v>
      </c>
      <c r="E72" s="24">
        <v>0.50590000000000002</v>
      </c>
      <c r="F72" s="21">
        <f t="shared" si="2"/>
        <v>1.5929203539823009E-2</v>
      </c>
      <c r="G72" s="21">
        <f t="shared" si="0"/>
        <v>1.5804809895356355E-2</v>
      </c>
      <c r="H72" s="16">
        <f t="shared" si="6"/>
        <v>92712.742864782005</v>
      </c>
      <c r="I72" s="16">
        <f t="shared" si="3"/>
        <v>1465.3072758549358</v>
      </c>
      <c r="J72" s="16">
        <f t="shared" si="1"/>
        <v>91988.734539782075</v>
      </c>
      <c r="K72" s="16">
        <f t="shared" si="4"/>
        <v>1930641.3859694449</v>
      </c>
      <c r="L72" s="23">
        <f t="shared" si="5"/>
        <v>20.823905391141448</v>
      </c>
    </row>
    <row r="73" spans="1:12" x14ac:dyDescent="0.2">
      <c r="A73" s="19">
        <v>64</v>
      </c>
      <c r="B73" s="11">
        <v>6</v>
      </c>
      <c r="C73" s="60">
        <v>553</v>
      </c>
      <c r="D73" s="60">
        <v>541</v>
      </c>
      <c r="E73" s="24">
        <v>0.51100000000000001</v>
      </c>
      <c r="F73" s="21">
        <f t="shared" si="2"/>
        <v>1.0968921389396709E-2</v>
      </c>
      <c r="G73" s="21">
        <f t="shared" ref="G73:G103" si="7">F73/((1+(1-E73)*F73))</f>
        <v>1.0910400157109762E-2</v>
      </c>
      <c r="H73" s="16">
        <f t="shared" si="6"/>
        <v>91247.435588927066</v>
      </c>
      <c r="I73" s="16">
        <f t="shared" si="3"/>
        <v>995.54603558529277</v>
      </c>
      <c r="J73" s="16">
        <f t="shared" ref="J73:J103" si="8">H74+I73*E73</f>
        <v>90760.613577525859</v>
      </c>
      <c r="K73" s="16">
        <f t="shared" si="4"/>
        <v>1838652.6514296627</v>
      </c>
      <c r="L73" s="23">
        <f t="shared" si="5"/>
        <v>20.150184381212181</v>
      </c>
    </row>
    <row r="74" spans="1:12" x14ac:dyDescent="0.2">
      <c r="A74" s="19">
        <v>65</v>
      </c>
      <c r="B74" s="11">
        <v>7</v>
      </c>
      <c r="C74" s="60">
        <v>570</v>
      </c>
      <c r="D74" s="60">
        <v>542</v>
      </c>
      <c r="E74" s="24">
        <v>0.46110000000000001</v>
      </c>
      <c r="F74" s="21">
        <f t="shared" ref="F74:F103" si="9">B74/((C74+D74)/2)</f>
        <v>1.2589928057553957E-2</v>
      </c>
      <c r="G74" s="21">
        <f t="shared" si="7"/>
        <v>1.2505084656743465E-2</v>
      </c>
      <c r="H74" s="16">
        <f t="shared" si="6"/>
        <v>90251.889553341767</v>
      </c>
      <c r="I74" s="16">
        <f t="shared" ref="I74:I103" si="10">H74*G74</f>
        <v>1128.6075192956</v>
      </c>
      <c r="J74" s="16">
        <f t="shared" si="8"/>
        <v>89643.682961193364</v>
      </c>
      <c r="K74" s="16">
        <f t="shared" ref="K74:K97" si="11">K75+J74</f>
        <v>1747892.0378521369</v>
      </c>
      <c r="L74" s="23">
        <f t="shared" ref="L74:L103" si="12">K74/H74</f>
        <v>19.366819315390362</v>
      </c>
    </row>
    <row r="75" spans="1:12" x14ac:dyDescent="0.2">
      <c r="A75" s="19">
        <v>66</v>
      </c>
      <c r="B75" s="11">
        <v>1</v>
      </c>
      <c r="C75" s="60">
        <v>537</v>
      </c>
      <c r="D75" s="60">
        <v>567</v>
      </c>
      <c r="E75" s="24">
        <v>0.1205</v>
      </c>
      <c r="F75" s="21">
        <f t="shared" si="9"/>
        <v>1.8115942028985507E-3</v>
      </c>
      <c r="G75" s="21">
        <f t="shared" si="7"/>
        <v>1.8087123866954737E-3</v>
      </c>
      <c r="H75" s="16">
        <f t="shared" ref="H75:H104" si="13">H74-I74</f>
        <v>89123.282034046162</v>
      </c>
      <c r="I75" s="16">
        <f t="shared" si="10"/>
        <v>161.19838415793348</v>
      </c>
      <c r="J75" s="16">
        <f t="shared" si="8"/>
        <v>88981.508055179263</v>
      </c>
      <c r="K75" s="16">
        <f t="shared" si="11"/>
        <v>1658248.3548909435</v>
      </c>
      <c r="L75" s="23">
        <f t="shared" si="12"/>
        <v>18.606230796768376</v>
      </c>
    </row>
    <row r="76" spans="1:12" x14ac:dyDescent="0.2">
      <c r="A76" s="19">
        <v>67</v>
      </c>
      <c r="B76" s="11">
        <v>6</v>
      </c>
      <c r="C76" s="60">
        <v>539</v>
      </c>
      <c r="D76" s="60">
        <v>540</v>
      </c>
      <c r="E76" s="24">
        <v>0.18679999999999999</v>
      </c>
      <c r="F76" s="21">
        <f t="shared" si="9"/>
        <v>1.1121408711770158E-2</v>
      </c>
      <c r="G76" s="21">
        <f t="shared" si="7"/>
        <v>1.1021728971275903E-2</v>
      </c>
      <c r="H76" s="16">
        <f t="shared" si="13"/>
        <v>88962.083649888227</v>
      </c>
      <c r="I76" s="16">
        <f t="shared" si="10"/>
        <v>980.51597470904346</v>
      </c>
      <c r="J76" s="16">
        <f t="shared" si="8"/>
        <v>88164.728059254834</v>
      </c>
      <c r="K76" s="16">
        <f t="shared" si="11"/>
        <v>1569266.8468357641</v>
      </c>
      <c r="L76" s="23">
        <f t="shared" si="12"/>
        <v>17.639726751585993</v>
      </c>
    </row>
    <row r="77" spans="1:12" x14ac:dyDescent="0.2">
      <c r="A77" s="19">
        <v>68</v>
      </c>
      <c r="B77" s="11">
        <v>11</v>
      </c>
      <c r="C77" s="60">
        <v>495</v>
      </c>
      <c r="D77" s="60">
        <v>531</v>
      </c>
      <c r="E77" s="24">
        <v>0.47499999999999998</v>
      </c>
      <c r="F77" s="21">
        <f t="shared" si="9"/>
        <v>2.1442495126705652E-2</v>
      </c>
      <c r="G77" s="21">
        <f t="shared" si="7"/>
        <v>2.1203797407353859E-2</v>
      </c>
      <c r="H77" s="16">
        <f t="shared" si="13"/>
        <v>87981.567675179191</v>
      </c>
      <c r="I77" s="16">
        <f t="shared" si="10"/>
        <v>1865.5433365658926</v>
      </c>
      <c r="J77" s="16">
        <f t="shared" si="8"/>
        <v>87002.157423482087</v>
      </c>
      <c r="K77" s="16">
        <f t="shared" si="11"/>
        <v>1481102.1187765093</v>
      </c>
      <c r="L77" s="23">
        <f t="shared" si="12"/>
        <v>16.834231963729245</v>
      </c>
    </row>
    <row r="78" spans="1:12" x14ac:dyDescent="0.2">
      <c r="A78" s="19">
        <v>69</v>
      </c>
      <c r="B78" s="11">
        <v>11</v>
      </c>
      <c r="C78" s="60">
        <v>553</v>
      </c>
      <c r="D78" s="60">
        <v>484</v>
      </c>
      <c r="E78" s="24">
        <v>0.4884</v>
      </c>
      <c r="F78" s="21">
        <f t="shared" si="9"/>
        <v>2.1215043394406944E-2</v>
      </c>
      <c r="G78" s="21">
        <f t="shared" si="7"/>
        <v>2.0987255775120412E-2</v>
      </c>
      <c r="H78" s="16">
        <f t="shared" si="13"/>
        <v>86116.024338613293</v>
      </c>
      <c r="I78" s="16">
        <f t="shared" si="10"/>
        <v>1807.3390291309718</v>
      </c>
      <c r="J78" s="16">
        <f t="shared" si="8"/>
        <v>85191.389691309887</v>
      </c>
      <c r="K78" s="16">
        <f t="shared" si="11"/>
        <v>1394099.9613530273</v>
      </c>
      <c r="L78" s="23">
        <f t="shared" si="12"/>
        <v>16.188624266621318</v>
      </c>
    </row>
    <row r="79" spans="1:12" x14ac:dyDescent="0.2">
      <c r="A79" s="19">
        <v>70</v>
      </c>
      <c r="B79" s="11">
        <v>3</v>
      </c>
      <c r="C79" s="60">
        <v>588</v>
      </c>
      <c r="D79" s="60">
        <v>554</v>
      </c>
      <c r="E79" s="24">
        <v>0.49680000000000002</v>
      </c>
      <c r="F79" s="21">
        <f t="shared" si="9"/>
        <v>5.2539404553415062E-3</v>
      </c>
      <c r="G79" s="21">
        <f t="shared" si="7"/>
        <v>5.2400868037846011E-3</v>
      </c>
      <c r="H79" s="16">
        <f t="shared" si="13"/>
        <v>84308.685309482316</v>
      </c>
      <c r="I79" s="16">
        <f t="shared" si="10"/>
        <v>441.78482933464693</v>
      </c>
      <c r="J79" s="16">
        <f t="shared" si="8"/>
        <v>84086.379183361118</v>
      </c>
      <c r="K79" s="16">
        <f t="shared" si="11"/>
        <v>1308908.5716617173</v>
      </c>
      <c r="L79" s="23">
        <f t="shared" si="12"/>
        <v>15.525192533330875</v>
      </c>
    </row>
    <row r="80" spans="1:12" x14ac:dyDescent="0.2">
      <c r="A80" s="19">
        <v>71</v>
      </c>
      <c r="B80" s="11">
        <v>10</v>
      </c>
      <c r="C80" s="60">
        <v>527</v>
      </c>
      <c r="D80" s="60">
        <v>579</v>
      </c>
      <c r="E80" s="24">
        <v>0.3468</v>
      </c>
      <c r="F80" s="21">
        <f t="shared" si="9"/>
        <v>1.8083182640144666E-2</v>
      </c>
      <c r="G80" s="21">
        <f t="shared" si="7"/>
        <v>1.7872078808718713E-2</v>
      </c>
      <c r="H80" s="16">
        <f t="shared" si="13"/>
        <v>83866.900480147669</v>
      </c>
      <c r="I80" s="16">
        <f t="shared" si="10"/>
        <v>1498.8758548241685</v>
      </c>
      <c r="J80" s="16">
        <f t="shared" si="8"/>
        <v>82887.834771776514</v>
      </c>
      <c r="K80" s="16">
        <f t="shared" si="11"/>
        <v>1224822.1924783562</v>
      </c>
      <c r="L80" s="23">
        <f t="shared" si="12"/>
        <v>14.604357445739714</v>
      </c>
    </row>
    <row r="81" spans="1:12" x14ac:dyDescent="0.2">
      <c r="A81" s="19">
        <v>72</v>
      </c>
      <c r="B81" s="11">
        <v>18</v>
      </c>
      <c r="C81" s="60">
        <v>468</v>
      </c>
      <c r="D81" s="60">
        <v>522</v>
      </c>
      <c r="E81" s="24">
        <v>0.52529999999999999</v>
      </c>
      <c r="F81" s="21">
        <f t="shared" si="9"/>
        <v>3.6363636363636362E-2</v>
      </c>
      <c r="G81" s="21">
        <f t="shared" si="7"/>
        <v>3.5746585307438503E-2</v>
      </c>
      <c r="H81" s="16">
        <f t="shared" si="13"/>
        <v>82368.024625323495</v>
      </c>
      <c r="I81" s="16">
        <f t="shared" si="10"/>
        <v>2944.3756188743214</v>
      </c>
      <c r="J81" s="16">
        <f t="shared" si="8"/>
        <v>80970.329519043851</v>
      </c>
      <c r="K81" s="16">
        <f t="shared" si="11"/>
        <v>1141934.3577065796</v>
      </c>
      <c r="L81" s="23">
        <f t="shared" si="12"/>
        <v>13.863806530519849</v>
      </c>
    </row>
    <row r="82" spans="1:12" x14ac:dyDescent="0.2">
      <c r="A82" s="19">
        <v>73</v>
      </c>
      <c r="B82" s="11">
        <v>15</v>
      </c>
      <c r="C82" s="60">
        <v>453</v>
      </c>
      <c r="D82" s="60">
        <v>453</v>
      </c>
      <c r="E82" s="24">
        <v>0.65110000000000001</v>
      </c>
      <c r="F82" s="21">
        <f t="shared" si="9"/>
        <v>3.3112582781456956E-2</v>
      </c>
      <c r="G82" s="21">
        <f t="shared" si="7"/>
        <v>3.2734402875389951E-2</v>
      </c>
      <c r="H82" s="16">
        <f t="shared" si="13"/>
        <v>79423.649006449166</v>
      </c>
      <c r="I82" s="16">
        <f t="shared" si="10"/>
        <v>2599.8857244106716</v>
      </c>
      <c r="J82" s="16">
        <f t="shared" si="8"/>
        <v>78516.54887720228</v>
      </c>
      <c r="K82" s="16">
        <f t="shared" si="11"/>
        <v>1060964.0281875357</v>
      </c>
      <c r="L82" s="23">
        <f t="shared" si="12"/>
        <v>13.358288638959234</v>
      </c>
    </row>
    <row r="83" spans="1:12" x14ac:dyDescent="0.2">
      <c r="A83" s="19">
        <v>74</v>
      </c>
      <c r="B83" s="11">
        <v>15</v>
      </c>
      <c r="C83" s="60">
        <v>428</v>
      </c>
      <c r="D83" s="60">
        <v>439</v>
      </c>
      <c r="E83" s="24">
        <v>0.55759999999999998</v>
      </c>
      <c r="F83" s="21">
        <f t="shared" si="9"/>
        <v>3.4602076124567477E-2</v>
      </c>
      <c r="G83" s="21">
        <f t="shared" si="7"/>
        <v>3.4080375156769725E-2</v>
      </c>
      <c r="H83" s="16">
        <f t="shared" si="13"/>
        <v>76823.76328203849</v>
      </c>
      <c r="I83" s="16">
        <f t="shared" si="10"/>
        <v>2618.1826736067428</v>
      </c>
      <c r="J83" s="16">
        <f t="shared" si="8"/>
        <v>75665.47926723487</v>
      </c>
      <c r="K83" s="16">
        <f t="shared" si="11"/>
        <v>982447.4793103335</v>
      </c>
      <c r="L83" s="23">
        <f t="shared" si="12"/>
        <v>12.78832795138573</v>
      </c>
    </row>
    <row r="84" spans="1:12" x14ac:dyDescent="0.2">
      <c r="A84" s="19">
        <v>75</v>
      </c>
      <c r="B84" s="11">
        <v>7</v>
      </c>
      <c r="C84" s="60">
        <v>394</v>
      </c>
      <c r="D84" s="60">
        <v>416</v>
      </c>
      <c r="E84" s="24">
        <v>0.53739999999999999</v>
      </c>
      <c r="F84" s="21">
        <f t="shared" si="9"/>
        <v>1.7283950617283949E-2</v>
      </c>
      <c r="G84" s="21">
        <f t="shared" si="7"/>
        <v>1.7146852009439585E-2</v>
      </c>
      <c r="H84" s="16">
        <f t="shared" si="13"/>
        <v>74205.580608431745</v>
      </c>
      <c r="I84" s="16">
        <f t="shared" si="10"/>
        <v>1272.392108967319</v>
      </c>
      <c r="J84" s="16">
        <f t="shared" si="8"/>
        <v>73616.972018823464</v>
      </c>
      <c r="K84" s="16">
        <f t="shared" si="11"/>
        <v>906782.00004309858</v>
      </c>
      <c r="L84" s="23">
        <f t="shared" si="12"/>
        <v>12.219862611519865</v>
      </c>
    </row>
    <row r="85" spans="1:12" x14ac:dyDescent="0.2">
      <c r="A85" s="19">
        <v>76</v>
      </c>
      <c r="B85" s="11">
        <v>11</v>
      </c>
      <c r="C85" s="60">
        <v>328</v>
      </c>
      <c r="D85" s="60">
        <v>385</v>
      </c>
      <c r="E85" s="24">
        <v>0.41889999999999999</v>
      </c>
      <c r="F85" s="21">
        <f t="shared" si="9"/>
        <v>3.0855539971949508E-2</v>
      </c>
      <c r="G85" s="21">
        <f t="shared" si="7"/>
        <v>3.0312040410910016E-2</v>
      </c>
      <c r="H85" s="16">
        <f t="shared" si="13"/>
        <v>72933.188499464421</v>
      </c>
      <c r="I85" s="16">
        <f t="shared" si="10"/>
        <v>2210.7537570922832</v>
      </c>
      <c r="J85" s="16">
        <f t="shared" si="8"/>
        <v>71648.519491218089</v>
      </c>
      <c r="K85" s="16">
        <f t="shared" si="11"/>
        <v>833165.02802427509</v>
      </c>
      <c r="L85" s="23">
        <f t="shared" si="12"/>
        <v>11.423674806571681</v>
      </c>
    </row>
    <row r="86" spans="1:12" x14ac:dyDescent="0.2">
      <c r="A86" s="19">
        <v>77</v>
      </c>
      <c r="B86" s="11">
        <v>10</v>
      </c>
      <c r="C86" s="60">
        <v>280</v>
      </c>
      <c r="D86" s="60">
        <v>319</v>
      </c>
      <c r="E86" s="24">
        <v>0.63529999999999998</v>
      </c>
      <c r="F86" s="21">
        <f t="shared" si="9"/>
        <v>3.3388981636060099E-2</v>
      </c>
      <c r="G86" s="21">
        <f t="shared" si="7"/>
        <v>3.2987296592082389E-2</v>
      </c>
      <c r="H86" s="16">
        <f t="shared" si="13"/>
        <v>70722.434742372134</v>
      </c>
      <c r="I86" s="16">
        <f t="shared" si="10"/>
        <v>2332.9419305608217</v>
      </c>
      <c r="J86" s="16">
        <f t="shared" si="8"/>
        <v>69871.610820296613</v>
      </c>
      <c r="K86" s="16">
        <f t="shared" si="11"/>
        <v>761516.50853305694</v>
      </c>
      <c r="L86" s="23">
        <f t="shared" si="12"/>
        <v>10.767679468433338</v>
      </c>
    </row>
    <row r="87" spans="1:12" x14ac:dyDescent="0.2">
      <c r="A87" s="19">
        <v>78</v>
      </c>
      <c r="B87" s="11">
        <v>9</v>
      </c>
      <c r="C87" s="60">
        <v>269</v>
      </c>
      <c r="D87" s="60">
        <v>270</v>
      </c>
      <c r="E87" s="24">
        <v>0.58599999999999997</v>
      </c>
      <c r="F87" s="21">
        <f t="shared" si="9"/>
        <v>3.3395176252319109E-2</v>
      </c>
      <c r="G87" s="21">
        <f t="shared" si="7"/>
        <v>3.2939764151288679E-2</v>
      </c>
      <c r="H87" s="16">
        <f t="shared" si="13"/>
        <v>68389.492811811317</v>
      </c>
      <c r="I87" s="16">
        <f t="shared" si="10"/>
        <v>2252.7337636473171</v>
      </c>
      <c r="J87" s="16">
        <f t="shared" si="8"/>
        <v>67456.86103366132</v>
      </c>
      <c r="K87" s="16">
        <f t="shared" si="11"/>
        <v>691644.89771276037</v>
      </c>
      <c r="L87" s="23">
        <f t="shared" si="12"/>
        <v>10.113321056729767</v>
      </c>
    </row>
    <row r="88" spans="1:12" x14ac:dyDescent="0.2">
      <c r="A88" s="19">
        <v>79</v>
      </c>
      <c r="B88" s="11">
        <v>9</v>
      </c>
      <c r="C88" s="60">
        <v>246</v>
      </c>
      <c r="D88" s="60">
        <v>264</v>
      </c>
      <c r="E88" s="24">
        <v>0.62949999999999995</v>
      </c>
      <c r="F88" s="21">
        <f t="shared" si="9"/>
        <v>3.5294117647058823E-2</v>
      </c>
      <c r="G88" s="21">
        <f t="shared" si="7"/>
        <v>3.4838552342021677E-2</v>
      </c>
      <c r="H88" s="16">
        <f t="shared" si="13"/>
        <v>66136.759048163993</v>
      </c>
      <c r="I88" s="16">
        <f t="shared" si="10"/>
        <v>2304.1089418311371</v>
      </c>
      <c r="J88" s="16">
        <f t="shared" si="8"/>
        <v>65283.086685215552</v>
      </c>
      <c r="K88" s="16">
        <f t="shared" si="11"/>
        <v>624188.03667909908</v>
      </c>
      <c r="L88" s="23">
        <f t="shared" si="12"/>
        <v>9.4378382863383905</v>
      </c>
    </row>
    <row r="89" spans="1:12" x14ac:dyDescent="0.2">
      <c r="A89" s="19">
        <v>80</v>
      </c>
      <c r="B89" s="11">
        <v>8</v>
      </c>
      <c r="C89" s="60">
        <v>155</v>
      </c>
      <c r="D89" s="60">
        <v>234</v>
      </c>
      <c r="E89" s="24">
        <v>0.4168</v>
      </c>
      <c r="F89" s="21">
        <f t="shared" si="9"/>
        <v>4.1131105398457581E-2</v>
      </c>
      <c r="G89" s="21">
        <f t="shared" si="7"/>
        <v>4.0167579140172799E-2</v>
      </c>
      <c r="H89" s="16">
        <f t="shared" si="13"/>
        <v>63832.650106332854</v>
      </c>
      <c r="I89" s="16">
        <f t="shared" si="10"/>
        <v>2564.0030248730845</v>
      </c>
      <c r="J89" s="16">
        <f t="shared" si="8"/>
        <v>62337.32354222687</v>
      </c>
      <c r="K89" s="16">
        <f t="shared" si="11"/>
        <v>558904.94999388349</v>
      </c>
      <c r="L89" s="23">
        <f t="shared" si="12"/>
        <v>8.7557848383680756</v>
      </c>
    </row>
    <row r="90" spans="1:12" x14ac:dyDescent="0.2">
      <c r="A90" s="19">
        <v>81</v>
      </c>
      <c r="B90" s="11">
        <v>9</v>
      </c>
      <c r="C90" s="60">
        <v>155</v>
      </c>
      <c r="D90" s="60">
        <v>153</v>
      </c>
      <c r="E90" s="24">
        <v>0.4012</v>
      </c>
      <c r="F90" s="21">
        <f t="shared" si="9"/>
        <v>5.844155844155844E-2</v>
      </c>
      <c r="G90" s="21">
        <f t="shared" si="7"/>
        <v>5.6465557264858593E-2</v>
      </c>
      <c r="H90" s="16">
        <f t="shared" si="13"/>
        <v>61268.647081459771</v>
      </c>
      <c r="I90" s="16">
        <f t="shared" si="10"/>
        <v>3459.5683003185782</v>
      </c>
      <c r="J90" s="16">
        <f t="shared" si="8"/>
        <v>59197.057583229005</v>
      </c>
      <c r="K90" s="16">
        <f t="shared" si="11"/>
        <v>496567.62645165657</v>
      </c>
      <c r="L90" s="23">
        <f t="shared" si="12"/>
        <v>8.1047591240499361</v>
      </c>
    </row>
    <row r="91" spans="1:12" x14ac:dyDescent="0.2">
      <c r="A91" s="19">
        <v>82</v>
      </c>
      <c r="B91" s="11">
        <v>10</v>
      </c>
      <c r="C91" s="60">
        <v>182</v>
      </c>
      <c r="D91" s="60">
        <v>141</v>
      </c>
      <c r="E91" s="24">
        <v>0.42880000000000001</v>
      </c>
      <c r="F91" s="21">
        <f t="shared" si="9"/>
        <v>6.1919504643962849E-2</v>
      </c>
      <c r="G91" s="21">
        <f t="shared" si="7"/>
        <v>5.9804320264095885E-2</v>
      </c>
      <c r="H91" s="16">
        <f t="shared" si="13"/>
        <v>57809.078781141194</v>
      </c>
      <c r="I91" s="16">
        <f t="shared" si="10"/>
        <v>3457.2326615997176</v>
      </c>
      <c r="J91" s="16">
        <f t="shared" si="8"/>
        <v>55834.307484835437</v>
      </c>
      <c r="K91" s="16">
        <f t="shared" si="11"/>
        <v>437370.56886842754</v>
      </c>
      <c r="L91" s="23">
        <f t="shared" si="12"/>
        <v>7.5657764851134255</v>
      </c>
    </row>
    <row r="92" spans="1:12" x14ac:dyDescent="0.2">
      <c r="A92" s="19">
        <v>83</v>
      </c>
      <c r="B92" s="11">
        <v>10</v>
      </c>
      <c r="C92" s="60">
        <v>101</v>
      </c>
      <c r="D92" s="60">
        <v>175</v>
      </c>
      <c r="E92" s="24">
        <v>0.4047</v>
      </c>
      <c r="F92" s="21">
        <f t="shared" si="9"/>
        <v>7.2463768115942032E-2</v>
      </c>
      <c r="G92" s="21">
        <f t="shared" si="7"/>
        <v>6.9467117739817869E-2</v>
      </c>
      <c r="H92" s="16">
        <f t="shared" si="13"/>
        <v>54351.846119541478</v>
      </c>
      <c r="I92" s="16">
        <f t="shared" si="10"/>
        <v>3775.6660937626507</v>
      </c>
      <c r="J92" s="16">
        <f t="shared" si="8"/>
        <v>52104.192093924576</v>
      </c>
      <c r="K92" s="16">
        <f t="shared" si="11"/>
        <v>381536.26138359209</v>
      </c>
      <c r="L92" s="23">
        <f t="shared" si="12"/>
        <v>7.0197479685315756</v>
      </c>
    </row>
    <row r="93" spans="1:12" x14ac:dyDescent="0.2">
      <c r="A93" s="19">
        <v>84</v>
      </c>
      <c r="B93" s="11">
        <v>7</v>
      </c>
      <c r="C93" s="60">
        <v>75</v>
      </c>
      <c r="D93" s="60">
        <v>95</v>
      </c>
      <c r="E93" s="24">
        <v>0.4763</v>
      </c>
      <c r="F93" s="21">
        <f t="shared" si="9"/>
        <v>8.2352941176470587E-2</v>
      </c>
      <c r="G93" s="21">
        <f t="shared" si="7"/>
        <v>7.8948051054576793E-2</v>
      </c>
      <c r="H93" s="16">
        <f t="shared" si="13"/>
        <v>50576.180025778827</v>
      </c>
      <c r="I93" s="16">
        <f t="shared" si="10"/>
        <v>3992.8908428206537</v>
      </c>
      <c r="J93" s="16">
        <f t="shared" si="8"/>
        <v>48485.103091393648</v>
      </c>
      <c r="K93" s="16">
        <f t="shared" si="11"/>
        <v>329432.06928966753</v>
      </c>
      <c r="L93" s="23">
        <f t="shared" si="12"/>
        <v>6.5135814749503629</v>
      </c>
    </row>
    <row r="94" spans="1:12" x14ac:dyDescent="0.2">
      <c r="A94" s="19">
        <v>85</v>
      </c>
      <c r="B94" s="11">
        <v>6</v>
      </c>
      <c r="C94" s="60">
        <v>94</v>
      </c>
      <c r="D94" s="60">
        <v>71</v>
      </c>
      <c r="E94" s="24">
        <v>0.61050000000000004</v>
      </c>
      <c r="F94" s="21">
        <f t="shared" si="9"/>
        <v>7.2727272727272724E-2</v>
      </c>
      <c r="G94" s="21">
        <f t="shared" si="7"/>
        <v>7.0723858693730324E-2</v>
      </c>
      <c r="H94" s="16">
        <f t="shared" si="13"/>
        <v>46583.289182958171</v>
      </c>
      <c r="I94" s="16">
        <f t="shared" si="10"/>
        <v>3294.5499616647098</v>
      </c>
      <c r="J94" s="16">
        <f t="shared" si="8"/>
        <v>45300.061972889773</v>
      </c>
      <c r="K94" s="16">
        <f t="shared" si="11"/>
        <v>280946.96619827388</v>
      </c>
      <c r="L94" s="23">
        <f t="shared" si="12"/>
        <v>6.0310676022648542</v>
      </c>
    </row>
    <row r="95" spans="1:12" x14ac:dyDescent="0.2">
      <c r="A95" s="19">
        <v>86</v>
      </c>
      <c r="B95" s="11">
        <v>6</v>
      </c>
      <c r="C95" s="60">
        <v>71</v>
      </c>
      <c r="D95" s="60">
        <v>88</v>
      </c>
      <c r="E95" s="24">
        <v>0.53649999999999998</v>
      </c>
      <c r="F95" s="21">
        <f t="shared" si="9"/>
        <v>7.5471698113207544E-2</v>
      </c>
      <c r="G95" s="21">
        <f t="shared" si="7"/>
        <v>7.2920844423378428E-2</v>
      </c>
      <c r="H95" s="16">
        <f t="shared" si="13"/>
        <v>43288.739221293465</v>
      </c>
      <c r="I95" s="16">
        <f t="shared" si="10"/>
        <v>3156.6514180401405</v>
      </c>
      <c r="J95" s="16">
        <f t="shared" si="8"/>
        <v>41825.631289031859</v>
      </c>
      <c r="K95" s="16">
        <f t="shared" si="11"/>
        <v>235646.90422538412</v>
      </c>
      <c r="L95" s="23">
        <f t="shared" si="12"/>
        <v>5.4436074707731583</v>
      </c>
    </row>
    <row r="96" spans="1:12" x14ac:dyDescent="0.2">
      <c r="A96" s="19">
        <v>87</v>
      </c>
      <c r="B96" s="11">
        <v>6</v>
      </c>
      <c r="C96" s="60">
        <v>57</v>
      </c>
      <c r="D96" s="60">
        <v>64</v>
      </c>
      <c r="E96" s="24">
        <v>0.50319999999999998</v>
      </c>
      <c r="F96" s="21">
        <f t="shared" si="9"/>
        <v>9.9173553719008267E-2</v>
      </c>
      <c r="G96" s="21">
        <f t="shared" si="7"/>
        <v>9.451676727451451E-2</v>
      </c>
      <c r="H96" s="16">
        <f t="shared" si="13"/>
        <v>40132.087803253322</v>
      </c>
      <c r="I96" s="16">
        <f t="shared" si="10"/>
        <v>3793.1552031404763</v>
      </c>
      <c r="J96" s="16">
        <f t="shared" si="8"/>
        <v>38247.64829833313</v>
      </c>
      <c r="K96" s="16">
        <f t="shared" si="11"/>
        <v>193821.27293635227</v>
      </c>
      <c r="L96" s="23">
        <f t="shared" si="12"/>
        <v>4.8295835962125073</v>
      </c>
    </row>
    <row r="97" spans="1:12" x14ac:dyDescent="0.2">
      <c r="A97" s="19">
        <v>88</v>
      </c>
      <c r="B97" s="11">
        <v>8</v>
      </c>
      <c r="C97" s="60">
        <v>48</v>
      </c>
      <c r="D97" s="60">
        <v>53</v>
      </c>
      <c r="E97" s="24">
        <v>0.53420000000000001</v>
      </c>
      <c r="F97" s="21">
        <f t="shared" si="9"/>
        <v>0.15841584158415842</v>
      </c>
      <c r="G97" s="21">
        <f t="shared" si="7"/>
        <v>0.14752961657052654</v>
      </c>
      <c r="H97" s="16">
        <f t="shared" si="13"/>
        <v>36338.932600112843</v>
      </c>
      <c r="I97" s="16">
        <f t="shared" si="10"/>
        <v>5361.0687930768545</v>
      </c>
      <c r="J97" s="16">
        <f t="shared" si="8"/>
        <v>33841.746756297645</v>
      </c>
      <c r="K97" s="16">
        <f t="shared" si="11"/>
        <v>155573.62463801913</v>
      </c>
      <c r="L97" s="23">
        <f t="shared" si="12"/>
        <v>4.2811831142650574</v>
      </c>
    </row>
    <row r="98" spans="1:12" x14ac:dyDescent="0.2">
      <c r="A98" s="19">
        <v>89</v>
      </c>
      <c r="B98" s="11">
        <v>5</v>
      </c>
      <c r="C98" s="60">
        <v>54</v>
      </c>
      <c r="D98" s="60">
        <v>41</v>
      </c>
      <c r="E98" s="24">
        <v>0.49099999999999999</v>
      </c>
      <c r="F98" s="21">
        <f t="shared" si="9"/>
        <v>0.10526315789473684</v>
      </c>
      <c r="G98" s="21">
        <f t="shared" si="7"/>
        <v>9.9910080927165551E-2</v>
      </c>
      <c r="H98" s="16">
        <f t="shared" si="13"/>
        <v>30977.863807035988</v>
      </c>
      <c r="I98" s="16">
        <f t="shared" si="10"/>
        <v>3095.0008799116781</v>
      </c>
      <c r="J98" s="16">
        <f t="shared" si="8"/>
        <v>29402.508359160947</v>
      </c>
      <c r="K98" s="16">
        <f>K99+J98</f>
        <v>121731.87788172149</v>
      </c>
      <c r="L98" s="23">
        <f t="shared" si="12"/>
        <v>3.9296408119036466</v>
      </c>
    </row>
    <row r="99" spans="1:12" x14ac:dyDescent="0.2">
      <c r="A99" s="19">
        <v>90</v>
      </c>
      <c r="B99" s="11">
        <v>8</v>
      </c>
      <c r="C99" s="60">
        <v>40</v>
      </c>
      <c r="D99" s="60">
        <v>42</v>
      </c>
      <c r="E99" s="24">
        <v>0.59519999999999995</v>
      </c>
      <c r="F99" s="25">
        <f t="shared" si="9"/>
        <v>0.1951219512195122</v>
      </c>
      <c r="G99" s="25">
        <f t="shared" si="7"/>
        <v>0.18083836666787226</v>
      </c>
      <c r="H99" s="26">
        <f t="shared" si="13"/>
        <v>27882.862927124312</v>
      </c>
      <c r="I99" s="26">
        <f t="shared" si="10"/>
        <v>5042.2913897653279</v>
      </c>
      <c r="J99" s="26">
        <f t="shared" si="8"/>
        <v>25841.743372547309</v>
      </c>
      <c r="K99" s="26">
        <f t="shared" ref="K99:K102" si="14">K100+J99</f>
        <v>92329.369522560548</v>
      </c>
      <c r="L99" s="27">
        <f t="shared" si="12"/>
        <v>3.3113303237144631</v>
      </c>
    </row>
    <row r="100" spans="1:12" x14ac:dyDescent="0.2">
      <c r="A100" s="19">
        <v>91</v>
      </c>
      <c r="B100" s="11">
        <v>4</v>
      </c>
      <c r="C100" s="60">
        <v>19</v>
      </c>
      <c r="D100" s="60">
        <v>30</v>
      </c>
      <c r="E100" s="24">
        <v>0.46510000000000001</v>
      </c>
      <c r="F100" s="25">
        <f t="shared" si="9"/>
        <v>0.16326530612244897</v>
      </c>
      <c r="G100" s="25">
        <f t="shared" si="7"/>
        <v>0.1501524046907611</v>
      </c>
      <c r="H100" s="26">
        <f t="shared" si="13"/>
        <v>22840.571537358985</v>
      </c>
      <c r="I100" s="26">
        <f t="shared" si="10"/>
        <v>3429.5667408458057</v>
      </c>
      <c r="J100" s="26">
        <f t="shared" si="8"/>
        <v>21006.096287680561</v>
      </c>
      <c r="K100" s="26">
        <f t="shared" si="14"/>
        <v>66487.626150013239</v>
      </c>
      <c r="L100" s="27">
        <f t="shared" si="12"/>
        <v>2.9109440646554456</v>
      </c>
    </row>
    <row r="101" spans="1:12" x14ac:dyDescent="0.2">
      <c r="A101" s="19">
        <v>92</v>
      </c>
      <c r="B101" s="11">
        <v>3</v>
      </c>
      <c r="C101" s="60">
        <v>19</v>
      </c>
      <c r="D101" s="60">
        <v>16</v>
      </c>
      <c r="E101" s="24">
        <v>0.50780000000000003</v>
      </c>
      <c r="F101" s="25">
        <f t="shared" si="9"/>
        <v>0.17142857142857143</v>
      </c>
      <c r="G101" s="25">
        <f t="shared" si="7"/>
        <v>0.15808943646385548</v>
      </c>
      <c r="H101" s="26">
        <f t="shared" si="13"/>
        <v>19411.004796513178</v>
      </c>
      <c r="I101" s="26">
        <f t="shared" si="10"/>
        <v>3068.6748094779641</v>
      </c>
      <c r="J101" s="26">
        <f t="shared" si="8"/>
        <v>17900.603055288124</v>
      </c>
      <c r="K101" s="26">
        <f t="shared" si="14"/>
        <v>45481.529862332682</v>
      </c>
      <c r="L101" s="27">
        <f t="shared" si="12"/>
        <v>2.3430796261769293</v>
      </c>
    </row>
    <row r="102" spans="1:12" x14ac:dyDescent="0.2">
      <c r="A102" s="19">
        <v>93</v>
      </c>
      <c r="B102" s="11">
        <v>6</v>
      </c>
      <c r="C102" s="60">
        <v>17</v>
      </c>
      <c r="D102" s="60">
        <v>15</v>
      </c>
      <c r="E102" s="24">
        <v>0.52790000000000004</v>
      </c>
      <c r="F102" s="25">
        <f t="shared" si="9"/>
        <v>0.375</v>
      </c>
      <c r="G102" s="25">
        <f t="shared" si="7"/>
        <v>0.31859647632297189</v>
      </c>
      <c r="H102" s="26">
        <f t="shared" si="13"/>
        <v>16342.329987035213</v>
      </c>
      <c r="I102" s="26">
        <f t="shared" si="10"/>
        <v>5206.6087487766581</v>
      </c>
      <c r="J102" s="26">
        <f t="shared" si="8"/>
        <v>13884.289996737753</v>
      </c>
      <c r="K102" s="26">
        <f t="shared" si="14"/>
        <v>27580.926807044561</v>
      </c>
      <c r="L102" s="27">
        <f t="shared" si="12"/>
        <v>1.6876985612776889</v>
      </c>
    </row>
    <row r="103" spans="1:12" x14ac:dyDescent="0.2">
      <c r="A103" s="19">
        <v>94</v>
      </c>
      <c r="B103" s="11">
        <v>2</v>
      </c>
      <c r="C103" s="60">
        <v>12</v>
      </c>
      <c r="D103" s="60">
        <v>12</v>
      </c>
      <c r="E103" s="24">
        <v>0.78220000000000001</v>
      </c>
      <c r="F103" s="25">
        <f t="shared" si="9"/>
        <v>0.16666666666666666</v>
      </c>
      <c r="G103" s="25">
        <f t="shared" si="7"/>
        <v>0.16082858888996107</v>
      </c>
      <c r="H103" s="26">
        <f t="shared" si="13"/>
        <v>11135.721238258555</v>
      </c>
      <c r="I103" s="26">
        <f t="shared" si="10"/>
        <v>1790.9423330210934</v>
      </c>
      <c r="J103" s="26">
        <f t="shared" si="8"/>
        <v>10745.65399812656</v>
      </c>
      <c r="K103" s="26">
        <f>K104+J103</f>
        <v>13696.636810306811</v>
      </c>
      <c r="L103" s="27">
        <f t="shared" si="12"/>
        <v>1.2299730315850419</v>
      </c>
    </row>
    <row r="104" spans="1:12" x14ac:dyDescent="0.2">
      <c r="A104" s="19" t="s">
        <v>21</v>
      </c>
      <c r="B104" s="11">
        <v>9</v>
      </c>
      <c r="C104" s="11">
        <v>29</v>
      </c>
      <c r="D104" s="11">
        <v>28</v>
      </c>
      <c r="E104" s="24"/>
      <c r="F104" s="25">
        <f>B104/((C104+D104)/2)</f>
        <v>0.31578947368421051</v>
      </c>
      <c r="G104" s="25">
        <v>1</v>
      </c>
      <c r="H104" s="26">
        <f t="shared" si="13"/>
        <v>9344.778905237461</v>
      </c>
      <c r="I104" s="26">
        <f>H104*G104</f>
        <v>9344.778905237461</v>
      </c>
      <c r="J104" s="26">
        <f>H104*F104</f>
        <v>2950.9828121802507</v>
      </c>
      <c r="K104" s="26">
        <f>J104</f>
        <v>2950.9828121802507</v>
      </c>
      <c r="L104" s="27">
        <f>K104/H104</f>
        <v>0.31578947368421051</v>
      </c>
    </row>
    <row r="105" spans="1:12" s="15" customFormat="1" x14ac:dyDescent="0.2">
      <c r="A105" s="75"/>
      <c r="B105" s="75"/>
      <c r="C105" s="75"/>
      <c r="D105" s="75"/>
      <c r="E105" s="73"/>
      <c r="F105" s="73"/>
      <c r="G105" s="73"/>
      <c r="H105" s="75"/>
      <c r="I105" s="75"/>
      <c r="J105" s="75"/>
      <c r="K105" s="75"/>
      <c r="L105" s="73"/>
    </row>
    <row r="106" spans="1:12" x14ac:dyDescent="0.2">
      <c r="A106" s="16"/>
      <c r="B106" s="16"/>
      <c r="C106" s="16"/>
      <c r="D106" s="16"/>
      <c r="E106" s="72"/>
      <c r="F106" s="17"/>
      <c r="G106" s="17"/>
      <c r="H106" s="16"/>
      <c r="I106" s="16"/>
      <c r="J106" s="16"/>
      <c r="K106" s="16"/>
      <c r="L106" s="17"/>
    </row>
    <row r="107" spans="1:12" s="32" customFormat="1" x14ac:dyDescent="0.2">
      <c r="A107" s="33" t="s">
        <v>24</v>
      </c>
      <c r="B107" s="16"/>
      <c r="C107" s="16"/>
      <c r="D107" s="16"/>
      <c r="E107" s="72"/>
      <c r="F107" s="31"/>
      <c r="G107" s="31"/>
      <c r="H107" s="30"/>
      <c r="I107" s="30"/>
      <c r="J107" s="30"/>
      <c r="K107" s="30"/>
      <c r="L107" s="31"/>
    </row>
    <row r="108" spans="1:12" s="32" customFormat="1" x14ac:dyDescent="0.2">
      <c r="A108" s="35" t="s">
        <v>11</v>
      </c>
      <c r="B108" s="12"/>
      <c r="C108" s="12"/>
      <c r="D108" s="12"/>
      <c r="E108" s="15"/>
      <c r="H108" s="34"/>
      <c r="I108" s="34"/>
      <c r="J108" s="34"/>
      <c r="K108" s="34"/>
      <c r="L108" s="31"/>
    </row>
    <row r="109" spans="1:12" s="32" customFormat="1" x14ac:dyDescent="0.2">
      <c r="A109" s="33" t="s">
        <v>22</v>
      </c>
      <c r="B109" s="56"/>
      <c r="C109" s="56"/>
      <c r="D109" s="56"/>
      <c r="E109" s="74"/>
      <c r="F109" s="37"/>
      <c r="G109" s="37"/>
      <c r="H109" s="36"/>
      <c r="I109" s="36"/>
      <c r="J109" s="36"/>
      <c r="K109" s="36"/>
      <c r="L109" s="31"/>
    </row>
    <row r="110" spans="1:12" s="32" customFormat="1" x14ac:dyDescent="0.2">
      <c r="A110" s="33" t="s">
        <v>12</v>
      </c>
      <c r="B110" s="56"/>
      <c r="C110" s="56"/>
      <c r="D110" s="56"/>
      <c r="E110" s="74"/>
      <c r="F110" s="37"/>
      <c r="G110" s="37"/>
      <c r="H110" s="36"/>
      <c r="I110" s="36"/>
      <c r="J110" s="36"/>
      <c r="K110" s="36"/>
      <c r="L110" s="31"/>
    </row>
    <row r="111" spans="1:12" s="32" customFormat="1" x14ac:dyDescent="0.2">
      <c r="A111" s="33" t="s">
        <v>13</v>
      </c>
      <c r="B111" s="56"/>
      <c r="C111" s="56"/>
      <c r="D111" s="56"/>
      <c r="E111" s="74"/>
      <c r="F111" s="37"/>
      <c r="G111" s="37"/>
      <c r="H111" s="36"/>
      <c r="I111" s="36"/>
      <c r="J111" s="36"/>
      <c r="K111" s="36"/>
      <c r="L111" s="31"/>
    </row>
    <row r="112" spans="1:12" s="32" customFormat="1" x14ac:dyDescent="0.2">
      <c r="A112" s="33" t="s">
        <v>14</v>
      </c>
      <c r="B112" s="56"/>
      <c r="C112" s="56"/>
      <c r="D112" s="56"/>
      <c r="E112" s="74"/>
      <c r="F112" s="37"/>
      <c r="G112" s="37"/>
      <c r="H112" s="36"/>
      <c r="I112" s="36"/>
      <c r="J112" s="36"/>
      <c r="K112" s="36"/>
      <c r="L112" s="31"/>
    </row>
    <row r="113" spans="1:12" s="32" customFormat="1" x14ac:dyDescent="0.2">
      <c r="A113" s="33" t="s">
        <v>15</v>
      </c>
      <c r="B113" s="56"/>
      <c r="C113" s="56"/>
      <c r="D113" s="56"/>
      <c r="E113" s="74"/>
      <c r="F113" s="37"/>
      <c r="G113" s="37"/>
      <c r="H113" s="36"/>
      <c r="I113" s="36"/>
      <c r="J113" s="36"/>
      <c r="K113" s="36"/>
      <c r="L113" s="31"/>
    </row>
    <row r="114" spans="1:12" s="32" customFormat="1" x14ac:dyDescent="0.2">
      <c r="A114" s="33" t="s">
        <v>16</v>
      </c>
      <c r="B114" s="56"/>
      <c r="C114" s="56"/>
      <c r="D114" s="56"/>
      <c r="E114" s="74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17</v>
      </c>
      <c r="B115" s="56"/>
      <c r="C115" s="56"/>
      <c r="D115" s="56"/>
      <c r="E115" s="74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23</v>
      </c>
      <c r="B116" s="56"/>
      <c r="C116" s="56"/>
      <c r="D116" s="56"/>
      <c r="E116" s="74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18</v>
      </c>
      <c r="B117" s="56"/>
      <c r="C117" s="56"/>
      <c r="D117" s="56"/>
      <c r="E117" s="74"/>
      <c r="F117" s="37"/>
      <c r="G117" s="71"/>
      <c r="H117" s="36"/>
      <c r="I117" s="36"/>
      <c r="J117" s="36"/>
      <c r="K117" s="36"/>
      <c r="L117" s="31"/>
    </row>
    <row r="118" spans="1:12" s="32" customFormat="1" x14ac:dyDescent="0.2">
      <c r="A118" s="33" t="s">
        <v>19</v>
      </c>
      <c r="B118" s="56"/>
      <c r="C118" s="56"/>
      <c r="D118" s="56"/>
      <c r="E118" s="74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0"/>
      <c r="B119" s="56"/>
      <c r="C119" s="56"/>
      <c r="D119" s="56"/>
      <c r="E119" s="74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8" t="s">
        <v>53</v>
      </c>
      <c r="B120" s="16"/>
      <c r="C120" s="16"/>
      <c r="D120" s="16"/>
      <c r="E120" s="72"/>
      <c r="F120" s="31"/>
      <c r="G120" s="31"/>
      <c r="H120" s="30"/>
      <c r="I120" s="30"/>
      <c r="J120" s="30"/>
      <c r="K120" s="30"/>
      <c r="L120" s="31"/>
    </row>
    <row r="121" spans="1:12" s="32" customFormat="1" x14ac:dyDescent="0.2">
      <c r="A121" s="34"/>
      <c r="B121" s="12"/>
      <c r="C121" s="12"/>
      <c r="D121" s="12"/>
      <c r="E121" s="15"/>
      <c r="H121" s="34"/>
      <c r="I121" s="34"/>
      <c r="J121" s="34"/>
      <c r="K121" s="34"/>
      <c r="L121" s="31"/>
    </row>
    <row r="122" spans="1:12" s="32" customFormat="1" x14ac:dyDescent="0.2">
      <c r="B122" s="12"/>
      <c r="C122" s="12"/>
      <c r="D122" s="12"/>
      <c r="E122" s="15"/>
      <c r="H122" s="34"/>
      <c r="I122" s="34"/>
      <c r="J122" s="34"/>
      <c r="K122" s="34"/>
      <c r="L122" s="31"/>
    </row>
    <row r="123" spans="1:12" s="32" customFormat="1" x14ac:dyDescent="0.2">
      <c r="A123" s="34"/>
      <c r="B123" s="12"/>
      <c r="C123" s="12"/>
      <c r="D123" s="12"/>
      <c r="E123" s="15"/>
      <c r="H123" s="34"/>
      <c r="I123" s="34"/>
      <c r="J123" s="34"/>
      <c r="K123" s="34"/>
      <c r="L123" s="31"/>
    </row>
    <row r="124" spans="1:12" s="32" customFormat="1" x14ac:dyDescent="0.2">
      <c r="A124" s="34"/>
      <c r="B124" s="12"/>
      <c r="C124" s="12"/>
      <c r="D124" s="12"/>
      <c r="E124" s="15"/>
      <c r="H124" s="34"/>
      <c r="I124" s="34"/>
      <c r="J124" s="34"/>
      <c r="K124" s="34"/>
      <c r="L124" s="31"/>
    </row>
    <row r="125" spans="1:12" s="32" customFormat="1" x14ac:dyDescent="0.2">
      <c r="A125" s="34"/>
      <c r="B125" s="12"/>
      <c r="C125" s="12"/>
      <c r="D125" s="12"/>
      <c r="E125" s="15"/>
      <c r="H125" s="34"/>
      <c r="I125" s="34"/>
      <c r="J125" s="34"/>
      <c r="K125" s="34"/>
      <c r="L125" s="31"/>
    </row>
    <row r="126" spans="1:12" s="32" customFormat="1" x14ac:dyDescent="0.2">
      <c r="A126" s="34"/>
      <c r="B126" s="12"/>
      <c r="C126" s="12"/>
      <c r="D126" s="12"/>
      <c r="E126" s="15"/>
      <c r="H126" s="34"/>
      <c r="I126" s="34"/>
      <c r="J126" s="34"/>
      <c r="K126" s="34"/>
      <c r="L126" s="31"/>
    </row>
    <row r="127" spans="1:12" s="32" customFormat="1" x14ac:dyDescent="0.2">
      <c r="A127" s="34"/>
      <c r="B127" s="12"/>
      <c r="C127" s="12"/>
      <c r="D127" s="12"/>
      <c r="E127" s="15"/>
      <c r="H127" s="34"/>
      <c r="I127" s="34"/>
      <c r="J127" s="34"/>
      <c r="K127" s="34"/>
      <c r="L127" s="31"/>
    </row>
    <row r="128" spans="1:12" s="32" customFormat="1" x14ac:dyDescent="0.2">
      <c r="A128" s="34"/>
      <c r="B128" s="12"/>
      <c r="C128" s="12"/>
      <c r="D128" s="12"/>
      <c r="E128" s="15"/>
      <c r="H128" s="34"/>
      <c r="I128" s="34"/>
      <c r="J128" s="34"/>
      <c r="K128" s="34"/>
      <c r="L128" s="31"/>
    </row>
    <row r="129" spans="1:12" s="32" customFormat="1" x14ac:dyDescent="0.2">
      <c r="A129" s="34"/>
      <c r="B129" s="12"/>
      <c r="C129" s="12"/>
      <c r="D129" s="12"/>
      <c r="E129" s="15"/>
      <c r="H129" s="34"/>
      <c r="I129" s="34"/>
      <c r="J129" s="34"/>
      <c r="K129" s="34"/>
      <c r="L129" s="31"/>
    </row>
    <row r="130" spans="1:12" s="32" customFormat="1" x14ac:dyDescent="0.2">
      <c r="A130" s="34"/>
      <c r="B130" s="12"/>
      <c r="C130" s="12"/>
      <c r="D130" s="12"/>
      <c r="E130" s="15"/>
      <c r="H130" s="34"/>
      <c r="I130" s="34"/>
      <c r="J130" s="34"/>
      <c r="K130" s="34"/>
      <c r="L130" s="31"/>
    </row>
    <row r="131" spans="1:12" s="32" customFormat="1" x14ac:dyDescent="0.2">
      <c r="A131" s="34"/>
      <c r="B131" s="12"/>
      <c r="C131" s="12"/>
      <c r="D131" s="12"/>
      <c r="E131" s="15"/>
      <c r="H131" s="34"/>
      <c r="I131" s="34"/>
      <c r="J131" s="34"/>
      <c r="K131" s="34"/>
      <c r="L131" s="31"/>
    </row>
    <row r="132" spans="1:12" s="32" customFormat="1" x14ac:dyDescent="0.2">
      <c r="A132" s="34"/>
      <c r="B132" s="12"/>
      <c r="C132" s="12"/>
      <c r="D132" s="12"/>
      <c r="E132" s="15"/>
      <c r="H132" s="34"/>
      <c r="I132" s="34"/>
      <c r="J132" s="34"/>
      <c r="K132" s="34"/>
      <c r="L132" s="31"/>
    </row>
    <row r="133" spans="1:12" s="32" customFormat="1" x14ac:dyDescent="0.2">
      <c r="A133" s="34"/>
      <c r="B133" s="12"/>
      <c r="C133" s="12"/>
      <c r="D133" s="12"/>
      <c r="E133" s="15"/>
      <c r="H133" s="34"/>
      <c r="I133" s="34"/>
      <c r="J133" s="34"/>
      <c r="K133" s="34"/>
      <c r="L133" s="31"/>
    </row>
    <row r="134" spans="1:12" s="32" customFormat="1" x14ac:dyDescent="0.2">
      <c r="A134" s="34"/>
      <c r="B134" s="12"/>
      <c r="C134" s="12"/>
      <c r="D134" s="12"/>
      <c r="E134" s="15"/>
      <c r="H134" s="34"/>
      <c r="I134" s="34"/>
      <c r="J134" s="34"/>
      <c r="K134" s="34"/>
      <c r="L134" s="31"/>
    </row>
    <row r="135" spans="1:12" s="32" customFormat="1" x14ac:dyDescent="0.2">
      <c r="A135" s="34"/>
      <c r="B135" s="12"/>
      <c r="C135" s="12"/>
      <c r="D135" s="12"/>
      <c r="E135" s="15"/>
      <c r="H135" s="34"/>
      <c r="I135" s="34"/>
      <c r="J135" s="34"/>
      <c r="K135" s="34"/>
      <c r="L135" s="31"/>
    </row>
    <row r="136" spans="1:12" s="32" customFormat="1" x14ac:dyDescent="0.2">
      <c r="A136" s="34"/>
      <c r="B136" s="12"/>
      <c r="C136" s="12"/>
      <c r="D136" s="12"/>
      <c r="E136" s="15"/>
      <c r="H136" s="34"/>
      <c r="I136" s="34"/>
      <c r="J136" s="34"/>
      <c r="K136" s="34"/>
      <c r="L136" s="31"/>
    </row>
    <row r="137" spans="1:12" s="32" customFormat="1" x14ac:dyDescent="0.2">
      <c r="A137" s="34"/>
      <c r="B137" s="12"/>
      <c r="C137" s="12"/>
      <c r="D137" s="12"/>
      <c r="E137" s="15"/>
      <c r="H137" s="34"/>
      <c r="I137" s="34"/>
      <c r="J137" s="34"/>
      <c r="K137" s="34"/>
      <c r="L137" s="31"/>
    </row>
    <row r="138" spans="1:12" s="32" customFormat="1" x14ac:dyDescent="0.2">
      <c r="A138" s="34"/>
      <c r="B138" s="12"/>
      <c r="C138" s="12"/>
      <c r="D138" s="12"/>
      <c r="E138" s="15"/>
      <c r="H138" s="34"/>
      <c r="I138" s="34"/>
      <c r="J138" s="34"/>
      <c r="K138" s="34"/>
      <c r="L138" s="31"/>
    </row>
    <row r="139" spans="1:12" s="32" customFormat="1" x14ac:dyDescent="0.2">
      <c r="A139" s="34"/>
      <c r="B139" s="12"/>
      <c r="C139" s="12"/>
      <c r="D139" s="12"/>
      <c r="E139" s="15"/>
      <c r="H139" s="34"/>
      <c r="I139" s="34"/>
      <c r="J139" s="34"/>
      <c r="K139" s="34"/>
      <c r="L139" s="31"/>
    </row>
    <row r="140" spans="1:12" s="32" customFormat="1" x14ac:dyDescent="0.2">
      <c r="A140" s="34"/>
      <c r="B140" s="12"/>
      <c r="C140" s="12"/>
      <c r="D140" s="12"/>
      <c r="E140" s="15"/>
      <c r="H140" s="34"/>
      <c r="I140" s="34"/>
      <c r="J140" s="34"/>
      <c r="K140" s="34"/>
      <c r="L140" s="31"/>
    </row>
    <row r="141" spans="1:12" s="32" customFormat="1" x14ac:dyDescent="0.2">
      <c r="A141" s="34"/>
      <c r="B141" s="12"/>
      <c r="C141" s="12"/>
      <c r="D141" s="12"/>
      <c r="E141" s="15"/>
      <c r="H141" s="34"/>
      <c r="I141" s="34"/>
      <c r="J141" s="34"/>
      <c r="K141" s="34"/>
      <c r="L141" s="31"/>
    </row>
    <row r="142" spans="1:12" s="32" customFormat="1" x14ac:dyDescent="0.2">
      <c r="A142" s="34"/>
      <c r="B142" s="12"/>
      <c r="C142" s="12"/>
      <c r="D142" s="12"/>
      <c r="E142" s="15"/>
      <c r="H142" s="34"/>
      <c r="I142" s="34"/>
      <c r="J142" s="34"/>
      <c r="K142" s="34"/>
      <c r="L142" s="31"/>
    </row>
    <row r="143" spans="1:12" s="32" customFormat="1" x14ac:dyDescent="0.2">
      <c r="A143" s="34"/>
      <c r="B143" s="12"/>
      <c r="C143" s="12"/>
      <c r="D143" s="12"/>
      <c r="E143" s="15"/>
      <c r="H143" s="34"/>
      <c r="I143" s="34"/>
      <c r="J143" s="34"/>
      <c r="K143" s="34"/>
      <c r="L143" s="31"/>
    </row>
    <row r="144" spans="1:12" s="32" customFormat="1" x14ac:dyDescent="0.2">
      <c r="A144" s="34"/>
      <c r="B144" s="12"/>
      <c r="C144" s="12"/>
      <c r="D144" s="12"/>
      <c r="E144" s="15"/>
      <c r="H144" s="34"/>
      <c r="I144" s="34"/>
      <c r="J144" s="34"/>
      <c r="K144" s="34"/>
      <c r="L144" s="31"/>
    </row>
    <row r="145" spans="1:12" s="32" customFormat="1" x14ac:dyDescent="0.2">
      <c r="A145" s="34"/>
      <c r="B145" s="12"/>
      <c r="C145" s="12"/>
      <c r="D145" s="12"/>
      <c r="E145" s="15"/>
      <c r="H145" s="34"/>
      <c r="I145" s="34"/>
      <c r="J145" s="34"/>
      <c r="K145" s="34"/>
      <c r="L145" s="31"/>
    </row>
    <row r="146" spans="1:12" s="32" customFormat="1" x14ac:dyDescent="0.2">
      <c r="A146" s="34"/>
      <c r="B146" s="12"/>
      <c r="C146" s="12"/>
      <c r="D146" s="12"/>
      <c r="E146" s="15"/>
      <c r="H146" s="34"/>
      <c r="I146" s="34"/>
      <c r="J146" s="34"/>
      <c r="K146" s="34"/>
      <c r="L146" s="31"/>
    </row>
    <row r="147" spans="1:12" s="32" customFormat="1" x14ac:dyDescent="0.2">
      <c r="A147" s="34"/>
      <c r="B147" s="12"/>
      <c r="C147" s="12"/>
      <c r="D147" s="12"/>
      <c r="E147" s="15"/>
      <c r="H147" s="34"/>
      <c r="I147" s="34"/>
      <c r="J147" s="34"/>
      <c r="K147" s="34"/>
      <c r="L147" s="31"/>
    </row>
    <row r="148" spans="1:12" s="32" customFormat="1" x14ac:dyDescent="0.2">
      <c r="A148" s="34"/>
      <c r="B148" s="12"/>
      <c r="C148" s="12"/>
      <c r="D148" s="12"/>
      <c r="E148" s="15"/>
      <c r="H148" s="34"/>
      <c r="I148" s="34"/>
      <c r="J148" s="34"/>
      <c r="K148" s="34"/>
      <c r="L148" s="31"/>
    </row>
    <row r="149" spans="1:12" s="32" customFormat="1" x14ac:dyDescent="0.2">
      <c r="A149" s="34"/>
      <c r="B149" s="12"/>
      <c r="C149" s="12"/>
      <c r="D149" s="12"/>
      <c r="E149" s="15"/>
      <c r="H149" s="34"/>
      <c r="I149" s="34"/>
      <c r="J149" s="34"/>
      <c r="K149" s="34"/>
      <c r="L149" s="31"/>
    </row>
    <row r="150" spans="1:12" s="32" customFormat="1" x14ac:dyDescent="0.2">
      <c r="A150" s="34"/>
      <c r="B150" s="12"/>
      <c r="C150" s="12"/>
      <c r="D150" s="12"/>
      <c r="E150" s="15"/>
      <c r="H150" s="34"/>
      <c r="I150" s="34"/>
      <c r="J150" s="34"/>
      <c r="K150" s="34"/>
      <c r="L150" s="31"/>
    </row>
    <row r="151" spans="1:12" s="32" customFormat="1" x14ac:dyDescent="0.2">
      <c r="A151" s="34"/>
      <c r="B151" s="12"/>
      <c r="C151" s="12"/>
      <c r="D151" s="12"/>
      <c r="E151" s="15"/>
      <c r="H151" s="34"/>
      <c r="I151" s="34"/>
      <c r="J151" s="34"/>
      <c r="K151" s="34"/>
      <c r="L151" s="31"/>
    </row>
    <row r="152" spans="1:12" s="32" customFormat="1" x14ac:dyDescent="0.2">
      <c r="A152" s="34"/>
      <c r="B152" s="12"/>
      <c r="C152" s="12"/>
      <c r="D152" s="12"/>
      <c r="E152" s="15"/>
      <c r="H152" s="34"/>
      <c r="I152" s="34"/>
      <c r="J152" s="34"/>
      <c r="K152" s="34"/>
      <c r="L152" s="31"/>
    </row>
    <row r="153" spans="1:12" s="32" customFormat="1" x14ac:dyDescent="0.2">
      <c r="A153" s="34"/>
      <c r="B153" s="12"/>
      <c r="C153" s="12"/>
      <c r="D153" s="12"/>
      <c r="E153" s="15"/>
      <c r="H153" s="34"/>
      <c r="I153" s="34"/>
      <c r="J153" s="34"/>
      <c r="K153" s="34"/>
      <c r="L153" s="31"/>
    </row>
    <row r="154" spans="1:12" s="32" customFormat="1" x14ac:dyDescent="0.2">
      <c r="A154" s="34"/>
      <c r="B154" s="12"/>
      <c r="C154" s="12"/>
      <c r="D154" s="12"/>
      <c r="E154" s="15"/>
      <c r="H154" s="34"/>
      <c r="I154" s="34"/>
      <c r="J154" s="34"/>
      <c r="K154" s="34"/>
      <c r="L154" s="31"/>
    </row>
    <row r="155" spans="1:12" s="32" customFormat="1" x14ac:dyDescent="0.2">
      <c r="A155" s="34"/>
      <c r="B155" s="12"/>
      <c r="C155" s="12"/>
      <c r="D155" s="12"/>
      <c r="E155" s="15"/>
      <c r="H155" s="34"/>
      <c r="I155" s="34"/>
      <c r="J155" s="34"/>
      <c r="K155" s="34"/>
      <c r="L155" s="31"/>
    </row>
    <row r="156" spans="1:12" s="32" customFormat="1" x14ac:dyDescent="0.2">
      <c r="A156" s="34"/>
      <c r="B156" s="12"/>
      <c r="C156" s="12"/>
      <c r="D156" s="12"/>
      <c r="E156" s="15"/>
      <c r="H156" s="34"/>
      <c r="I156" s="34"/>
      <c r="J156" s="34"/>
      <c r="K156" s="34"/>
      <c r="L156" s="31"/>
    </row>
    <row r="157" spans="1:12" s="32" customFormat="1" x14ac:dyDescent="0.2">
      <c r="A157" s="34"/>
      <c r="B157" s="12"/>
      <c r="C157" s="12"/>
      <c r="D157" s="12"/>
      <c r="E157" s="15"/>
      <c r="H157" s="34"/>
      <c r="I157" s="34"/>
      <c r="J157" s="34"/>
      <c r="K157" s="34"/>
      <c r="L157" s="31"/>
    </row>
    <row r="158" spans="1:12" s="32" customFormat="1" x14ac:dyDescent="0.2">
      <c r="A158" s="34"/>
      <c r="B158" s="12"/>
      <c r="C158" s="12"/>
      <c r="D158" s="12"/>
      <c r="E158" s="15"/>
      <c r="H158" s="34"/>
      <c r="I158" s="34"/>
      <c r="J158" s="34"/>
      <c r="K158" s="34"/>
      <c r="L158" s="31"/>
    </row>
    <row r="159" spans="1:12" s="32" customFormat="1" x14ac:dyDescent="0.2">
      <c r="A159" s="34"/>
      <c r="B159" s="12"/>
      <c r="C159" s="12"/>
      <c r="D159" s="12"/>
      <c r="E159" s="15"/>
      <c r="H159" s="34"/>
      <c r="I159" s="34"/>
      <c r="J159" s="34"/>
      <c r="K159" s="34"/>
      <c r="L159" s="31"/>
    </row>
    <row r="160" spans="1:12" s="32" customFormat="1" x14ac:dyDescent="0.2">
      <c r="A160" s="34"/>
      <c r="B160" s="12"/>
      <c r="C160" s="12"/>
      <c r="D160" s="12"/>
      <c r="E160" s="15"/>
      <c r="H160" s="34"/>
      <c r="I160" s="34"/>
      <c r="J160" s="34"/>
      <c r="K160" s="34"/>
      <c r="L160" s="31"/>
    </row>
    <row r="161" spans="1:12" s="32" customFormat="1" x14ac:dyDescent="0.2">
      <c r="A161" s="34"/>
      <c r="B161" s="12"/>
      <c r="C161" s="12"/>
      <c r="D161" s="12"/>
      <c r="E161" s="15"/>
      <c r="H161" s="34"/>
      <c r="I161" s="34"/>
      <c r="J161" s="34"/>
      <c r="K161" s="34"/>
      <c r="L161" s="31"/>
    </row>
    <row r="162" spans="1:12" s="32" customFormat="1" x14ac:dyDescent="0.2">
      <c r="A162" s="34"/>
      <c r="B162" s="12"/>
      <c r="C162" s="12"/>
      <c r="D162" s="12"/>
      <c r="E162" s="15"/>
      <c r="H162" s="34"/>
      <c r="I162" s="34"/>
      <c r="J162" s="34"/>
      <c r="K162" s="34"/>
      <c r="L162" s="31"/>
    </row>
    <row r="163" spans="1:12" s="32" customFormat="1" x14ac:dyDescent="0.2">
      <c r="A163" s="34"/>
      <c r="B163" s="12"/>
      <c r="C163" s="12"/>
      <c r="D163" s="12"/>
      <c r="E163" s="15"/>
      <c r="H163" s="34"/>
      <c r="I163" s="34"/>
      <c r="J163" s="34"/>
      <c r="K163" s="34"/>
      <c r="L163" s="31"/>
    </row>
    <row r="164" spans="1:12" s="32" customFormat="1" x14ac:dyDescent="0.2">
      <c r="A164" s="34"/>
      <c r="B164" s="12"/>
      <c r="C164" s="12"/>
      <c r="D164" s="12"/>
      <c r="E164" s="15"/>
      <c r="H164" s="34"/>
      <c r="I164" s="34"/>
      <c r="J164" s="34"/>
      <c r="K164" s="34"/>
      <c r="L164" s="31"/>
    </row>
    <row r="165" spans="1:12" s="32" customFormat="1" x14ac:dyDescent="0.2">
      <c r="A165" s="34"/>
      <c r="B165" s="12"/>
      <c r="C165" s="12"/>
      <c r="D165" s="12"/>
      <c r="E165" s="15"/>
      <c r="H165" s="34"/>
      <c r="I165" s="34"/>
      <c r="J165" s="34"/>
      <c r="K165" s="34"/>
      <c r="L165" s="31"/>
    </row>
    <row r="166" spans="1:12" s="32" customFormat="1" x14ac:dyDescent="0.2">
      <c r="A166" s="34"/>
      <c r="B166" s="12"/>
      <c r="C166" s="12"/>
      <c r="D166" s="12"/>
      <c r="E166" s="15"/>
      <c r="H166" s="34"/>
      <c r="I166" s="34"/>
      <c r="J166" s="34"/>
      <c r="K166" s="34"/>
      <c r="L166" s="31"/>
    </row>
    <row r="167" spans="1:12" s="32" customFormat="1" x14ac:dyDescent="0.2">
      <c r="A167" s="34"/>
      <c r="B167" s="12"/>
      <c r="C167" s="12"/>
      <c r="D167" s="12"/>
      <c r="E167" s="15"/>
      <c r="H167" s="34"/>
      <c r="I167" s="34"/>
      <c r="J167" s="34"/>
      <c r="K167" s="34"/>
      <c r="L167" s="31"/>
    </row>
    <row r="168" spans="1:12" s="32" customFormat="1" x14ac:dyDescent="0.2">
      <c r="A168" s="34"/>
      <c r="B168" s="12"/>
      <c r="C168" s="12"/>
      <c r="D168" s="12"/>
      <c r="E168" s="15"/>
      <c r="H168" s="34"/>
      <c r="I168" s="34"/>
      <c r="J168" s="34"/>
      <c r="K168" s="34"/>
      <c r="L168" s="31"/>
    </row>
    <row r="169" spans="1:12" s="32" customFormat="1" x14ac:dyDescent="0.2">
      <c r="A169" s="34"/>
      <c r="B169" s="12"/>
      <c r="C169" s="12"/>
      <c r="D169" s="12"/>
      <c r="E169" s="15"/>
      <c r="H169" s="34"/>
      <c r="I169" s="34"/>
      <c r="J169" s="34"/>
      <c r="K169" s="34"/>
      <c r="L169" s="31"/>
    </row>
    <row r="170" spans="1:12" s="32" customFormat="1" x14ac:dyDescent="0.2">
      <c r="A170" s="34"/>
      <c r="B170" s="12"/>
      <c r="C170" s="12"/>
      <c r="D170" s="12"/>
      <c r="E170" s="15"/>
      <c r="H170" s="34"/>
      <c r="I170" s="34"/>
      <c r="J170" s="34"/>
      <c r="K170" s="34"/>
      <c r="L170" s="31"/>
    </row>
    <row r="171" spans="1:12" s="32" customFormat="1" x14ac:dyDescent="0.2">
      <c r="A171" s="34"/>
      <c r="B171" s="12"/>
      <c r="C171" s="12"/>
      <c r="D171" s="12"/>
      <c r="E171" s="15"/>
      <c r="H171" s="34"/>
      <c r="I171" s="34"/>
      <c r="J171" s="34"/>
      <c r="K171" s="34"/>
      <c r="L171" s="31"/>
    </row>
    <row r="172" spans="1:12" s="32" customFormat="1" x14ac:dyDescent="0.2">
      <c r="A172" s="34"/>
      <c r="B172" s="12"/>
      <c r="C172" s="12"/>
      <c r="D172" s="12"/>
      <c r="E172" s="15"/>
      <c r="H172" s="34"/>
      <c r="I172" s="34"/>
      <c r="J172" s="34"/>
      <c r="K172" s="34"/>
      <c r="L172" s="31"/>
    </row>
    <row r="173" spans="1:12" s="32" customFormat="1" x14ac:dyDescent="0.2">
      <c r="A173" s="34"/>
      <c r="B173" s="12"/>
      <c r="C173" s="12"/>
      <c r="D173" s="12"/>
      <c r="E173" s="15"/>
      <c r="H173" s="34"/>
      <c r="I173" s="34"/>
      <c r="J173" s="34"/>
      <c r="K173" s="34"/>
      <c r="L173" s="31"/>
    </row>
    <row r="174" spans="1:12" s="32" customFormat="1" x14ac:dyDescent="0.2">
      <c r="A174" s="34"/>
      <c r="B174" s="12"/>
      <c r="C174" s="12"/>
      <c r="D174" s="12"/>
      <c r="E174" s="15"/>
      <c r="H174" s="34"/>
      <c r="I174" s="34"/>
      <c r="J174" s="34"/>
      <c r="K174" s="34"/>
      <c r="L174" s="31"/>
    </row>
    <row r="175" spans="1:12" s="32" customFormat="1" x14ac:dyDescent="0.2">
      <c r="A175" s="34"/>
      <c r="B175" s="12"/>
      <c r="C175" s="12"/>
      <c r="D175" s="12"/>
      <c r="E175" s="15"/>
      <c r="H175" s="34"/>
      <c r="I175" s="34"/>
      <c r="J175" s="34"/>
      <c r="K175" s="34"/>
      <c r="L175" s="31"/>
    </row>
    <row r="176" spans="1:12" s="32" customFormat="1" x14ac:dyDescent="0.2">
      <c r="A176" s="34"/>
      <c r="B176" s="12"/>
      <c r="C176" s="12"/>
      <c r="D176" s="12"/>
      <c r="E176" s="15"/>
      <c r="H176" s="34"/>
      <c r="I176" s="34"/>
      <c r="J176" s="34"/>
      <c r="K176" s="34"/>
      <c r="L176" s="31"/>
    </row>
    <row r="177" spans="1:12" s="32" customFormat="1" x14ac:dyDescent="0.2">
      <c r="A177" s="34"/>
      <c r="B177" s="12"/>
      <c r="C177" s="12"/>
      <c r="D177" s="12"/>
      <c r="E177" s="15"/>
      <c r="H177" s="34"/>
      <c r="I177" s="34"/>
      <c r="J177" s="34"/>
      <c r="K177" s="34"/>
      <c r="L177" s="31"/>
    </row>
    <row r="178" spans="1:12" s="32" customFormat="1" x14ac:dyDescent="0.2">
      <c r="A178" s="34"/>
      <c r="B178" s="12"/>
      <c r="C178" s="12"/>
      <c r="D178" s="12"/>
      <c r="E178" s="15"/>
      <c r="H178" s="34"/>
      <c r="I178" s="34"/>
      <c r="J178" s="34"/>
      <c r="K178" s="34"/>
      <c r="L178" s="31"/>
    </row>
    <row r="179" spans="1:12" s="32" customFormat="1" x14ac:dyDescent="0.2">
      <c r="A179" s="34"/>
      <c r="B179" s="12"/>
      <c r="C179" s="12"/>
      <c r="D179" s="12"/>
      <c r="E179" s="15"/>
      <c r="H179" s="34"/>
      <c r="I179" s="34"/>
      <c r="J179" s="34"/>
      <c r="K179" s="34"/>
      <c r="L179" s="31"/>
    </row>
    <row r="180" spans="1:12" s="32" customFormat="1" x14ac:dyDescent="0.2">
      <c r="A180" s="34"/>
      <c r="B180" s="12"/>
      <c r="C180" s="12"/>
      <c r="D180" s="12"/>
      <c r="E180" s="15"/>
      <c r="H180" s="34"/>
      <c r="I180" s="34"/>
      <c r="J180" s="34"/>
      <c r="K180" s="34"/>
      <c r="L180" s="31"/>
    </row>
    <row r="181" spans="1:12" s="32" customFormat="1" x14ac:dyDescent="0.2">
      <c r="A181" s="34"/>
      <c r="B181" s="12"/>
      <c r="C181" s="12"/>
      <c r="D181" s="12"/>
      <c r="E181" s="15"/>
      <c r="H181" s="34"/>
      <c r="I181" s="34"/>
      <c r="J181" s="34"/>
      <c r="K181" s="34"/>
      <c r="L181" s="31"/>
    </row>
    <row r="182" spans="1:12" s="32" customFormat="1" x14ac:dyDescent="0.2">
      <c r="A182" s="34"/>
      <c r="B182" s="12"/>
      <c r="C182" s="12"/>
      <c r="D182" s="12"/>
      <c r="E182" s="15"/>
      <c r="H182" s="34"/>
      <c r="I182" s="34"/>
      <c r="J182" s="34"/>
      <c r="K182" s="34"/>
      <c r="L182" s="31"/>
    </row>
    <row r="183" spans="1:12" s="32" customFormat="1" x14ac:dyDescent="0.2">
      <c r="A183" s="34"/>
      <c r="B183" s="12"/>
      <c r="C183" s="12"/>
      <c r="D183" s="12"/>
      <c r="E183" s="15"/>
      <c r="H183" s="34"/>
      <c r="I183" s="34"/>
      <c r="J183" s="34"/>
      <c r="K183" s="34"/>
      <c r="L183" s="31"/>
    </row>
    <row r="184" spans="1:12" s="32" customFormat="1" x14ac:dyDescent="0.2">
      <c r="A184" s="34"/>
      <c r="B184" s="12"/>
      <c r="C184" s="12"/>
      <c r="D184" s="12"/>
      <c r="E184" s="15"/>
      <c r="H184" s="34"/>
      <c r="I184" s="34"/>
      <c r="J184" s="34"/>
      <c r="K184" s="34"/>
      <c r="L184" s="31"/>
    </row>
    <row r="185" spans="1:12" s="32" customFormat="1" x14ac:dyDescent="0.2">
      <c r="A185" s="34"/>
      <c r="B185" s="12"/>
      <c r="C185" s="12"/>
      <c r="D185" s="12"/>
      <c r="E185" s="15"/>
      <c r="H185" s="34"/>
      <c r="I185" s="34"/>
      <c r="J185" s="34"/>
      <c r="K185" s="34"/>
      <c r="L185" s="31"/>
    </row>
    <row r="186" spans="1:12" s="32" customFormat="1" x14ac:dyDescent="0.2">
      <c r="A186" s="34"/>
      <c r="B186" s="12"/>
      <c r="C186" s="12"/>
      <c r="D186" s="12"/>
      <c r="E186" s="15"/>
      <c r="H186" s="34"/>
      <c r="I186" s="34"/>
      <c r="J186" s="34"/>
      <c r="K186" s="34"/>
      <c r="L186" s="31"/>
    </row>
    <row r="187" spans="1:12" s="32" customFormat="1" x14ac:dyDescent="0.2">
      <c r="A187" s="34"/>
      <c r="B187" s="12"/>
      <c r="C187" s="12"/>
      <c r="D187" s="12"/>
      <c r="E187" s="15"/>
      <c r="H187" s="34"/>
      <c r="I187" s="34"/>
      <c r="J187" s="34"/>
      <c r="K187" s="34"/>
      <c r="L187" s="31"/>
    </row>
    <row r="188" spans="1:12" s="32" customFormat="1" x14ac:dyDescent="0.2">
      <c r="A188" s="34"/>
      <c r="B188" s="12"/>
      <c r="C188" s="12"/>
      <c r="D188" s="12"/>
      <c r="E188" s="15"/>
      <c r="H188" s="34"/>
      <c r="I188" s="34"/>
      <c r="J188" s="34"/>
      <c r="K188" s="34"/>
      <c r="L188" s="31"/>
    </row>
    <row r="189" spans="1:12" s="32" customFormat="1" x14ac:dyDescent="0.2">
      <c r="A189" s="34"/>
      <c r="B189" s="12"/>
      <c r="C189" s="12"/>
      <c r="D189" s="12"/>
      <c r="E189" s="15"/>
      <c r="H189" s="34"/>
      <c r="I189" s="34"/>
      <c r="J189" s="34"/>
      <c r="K189" s="34"/>
      <c r="L189" s="31"/>
    </row>
    <row r="190" spans="1:12" s="32" customFormat="1" x14ac:dyDescent="0.2">
      <c r="A190" s="34"/>
      <c r="B190" s="12"/>
      <c r="C190" s="12"/>
      <c r="D190" s="12"/>
      <c r="E190" s="15"/>
      <c r="H190" s="34"/>
      <c r="I190" s="34"/>
      <c r="J190" s="34"/>
      <c r="K190" s="34"/>
      <c r="L190" s="31"/>
    </row>
    <row r="191" spans="1:12" s="32" customFormat="1" x14ac:dyDescent="0.2">
      <c r="A191" s="34"/>
      <c r="B191" s="12"/>
      <c r="C191" s="12"/>
      <c r="D191" s="12"/>
      <c r="E191" s="15"/>
      <c r="H191" s="34"/>
      <c r="I191" s="34"/>
      <c r="J191" s="34"/>
      <c r="K191" s="34"/>
      <c r="L191" s="31"/>
    </row>
    <row r="192" spans="1:12" s="32" customFormat="1" x14ac:dyDescent="0.2">
      <c r="A192" s="34"/>
      <c r="B192" s="12"/>
      <c r="C192" s="12"/>
      <c r="D192" s="12"/>
      <c r="E192" s="15"/>
      <c r="H192" s="34"/>
      <c r="I192" s="34"/>
      <c r="J192" s="34"/>
      <c r="K192" s="34"/>
      <c r="L192" s="31"/>
    </row>
    <row r="193" spans="12:12" x14ac:dyDescent="0.2">
      <c r="L193" s="17"/>
    </row>
    <row r="194" spans="12:12" x14ac:dyDescent="0.2">
      <c r="L194" s="17"/>
    </row>
    <row r="195" spans="12:12" x14ac:dyDescent="0.2">
      <c r="L195" s="17"/>
    </row>
    <row r="196" spans="12:12" x14ac:dyDescent="0.2">
      <c r="L196" s="17"/>
    </row>
    <row r="197" spans="12:12" x14ac:dyDescent="0.2">
      <c r="L197" s="17"/>
    </row>
    <row r="198" spans="12:12" x14ac:dyDescent="0.2">
      <c r="L198" s="17"/>
    </row>
    <row r="199" spans="12:12" x14ac:dyDescent="0.2">
      <c r="L199" s="17"/>
    </row>
    <row r="200" spans="12:12" x14ac:dyDescent="0.2">
      <c r="L200" s="17"/>
    </row>
    <row r="201" spans="12:12" x14ac:dyDescent="0.2">
      <c r="L201" s="17"/>
    </row>
    <row r="202" spans="12:12" x14ac:dyDescent="0.2">
      <c r="L202" s="17"/>
    </row>
    <row r="203" spans="12:12" x14ac:dyDescent="0.2">
      <c r="L203" s="17"/>
    </row>
    <row r="204" spans="12:12" x14ac:dyDescent="0.2">
      <c r="L204" s="17"/>
    </row>
    <row r="205" spans="12:12" x14ac:dyDescent="0.2">
      <c r="L205" s="17"/>
    </row>
    <row r="206" spans="12:12" x14ac:dyDescent="0.2">
      <c r="L206" s="17"/>
    </row>
    <row r="207" spans="12:12" x14ac:dyDescent="0.2">
      <c r="L207" s="17"/>
    </row>
    <row r="208" spans="12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2.42578125" style="13" customWidth="1"/>
    <col min="8" max="11" width="12.42578125" style="12" customWidth="1"/>
    <col min="12" max="12" width="12.42578125" style="13" customWidth="1"/>
    <col min="13" max="256" width="10.85546875" style="13"/>
    <col min="257" max="257" width="8.7109375" style="13" customWidth="1"/>
    <col min="258" max="260" width="12.7109375" style="13" customWidth="1"/>
    <col min="261" max="512" width="10.85546875" style="13"/>
    <col min="513" max="513" width="8.7109375" style="13" customWidth="1"/>
    <col min="514" max="516" width="12.7109375" style="13" customWidth="1"/>
    <col min="517" max="768" width="10.85546875" style="13"/>
    <col min="769" max="769" width="8.7109375" style="13" customWidth="1"/>
    <col min="770" max="772" width="12.7109375" style="13" customWidth="1"/>
    <col min="773" max="1024" width="10.85546875" style="13"/>
    <col min="1025" max="1025" width="8.7109375" style="13" customWidth="1"/>
    <col min="1026" max="1028" width="12.7109375" style="13" customWidth="1"/>
    <col min="1029" max="1280" width="10.85546875" style="13"/>
    <col min="1281" max="1281" width="8.7109375" style="13" customWidth="1"/>
    <col min="1282" max="1284" width="12.7109375" style="13" customWidth="1"/>
    <col min="1285" max="1536" width="10.85546875" style="13"/>
    <col min="1537" max="1537" width="8.7109375" style="13" customWidth="1"/>
    <col min="1538" max="1540" width="12.7109375" style="13" customWidth="1"/>
    <col min="1541" max="1792" width="10.85546875" style="13"/>
    <col min="1793" max="1793" width="8.7109375" style="13" customWidth="1"/>
    <col min="1794" max="1796" width="12.7109375" style="13" customWidth="1"/>
    <col min="1797" max="2048" width="10.85546875" style="13"/>
    <col min="2049" max="2049" width="8.7109375" style="13" customWidth="1"/>
    <col min="2050" max="2052" width="12.7109375" style="13" customWidth="1"/>
    <col min="2053" max="2304" width="10.85546875" style="13"/>
    <col min="2305" max="2305" width="8.7109375" style="13" customWidth="1"/>
    <col min="2306" max="2308" width="12.7109375" style="13" customWidth="1"/>
    <col min="2309" max="2560" width="10.85546875" style="13"/>
    <col min="2561" max="2561" width="8.7109375" style="13" customWidth="1"/>
    <col min="2562" max="2564" width="12.7109375" style="13" customWidth="1"/>
    <col min="2565" max="2816" width="10.85546875" style="13"/>
    <col min="2817" max="2817" width="8.7109375" style="13" customWidth="1"/>
    <col min="2818" max="2820" width="12.7109375" style="13" customWidth="1"/>
    <col min="2821" max="3072" width="10.85546875" style="13"/>
    <col min="3073" max="3073" width="8.7109375" style="13" customWidth="1"/>
    <col min="3074" max="3076" width="12.7109375" style="13" customWidth="1"/>
    <col min="3077" max="3328" width="10.85546875" style="13"/>
    <col min="3329" max="3329" width="8.7109375" style="13" customWidth="1"/>
    <col min="3330" max="3332" width="12.7109375" style="13" customWidth="1"/>
    <col min="3333" max="3584" width="10.85546875" style="13"/>
    <col min="3585" max="3585" width="8.7109375" style="13" customWidth="1"/>
    <col min="3586" max="3588" width="12.7109375" style="13" customWidth="1"/>
    <col min="3589" max="3840" width="10.85546875" style="13"/>
    <col min="3841" max="3841" width="8.7109375" style="13" customWidth="1"/>
    <col min="3842" max="3844" width="12.7109375" style="13" customWidth="1"/>
    <col min="3845" max="4096" width="10.85546875" style="13"/>
    <col min="4097" max="4097" width="8.7109375" style="13" customWidth="1"/>
    <col min="4098" max="4100" width="12.7109375" style="13" customWidth="1"/>
    <col min="4101" max="4352" width="10.85546875" style="13"/>
    <col min="4353" max="4353" width="8.7109375" style="13" customWidth="1"/>
    <col min="4354" max="4356" width="12.7109375" style="13" customWidth="1"/>
    <col min="4357" max="4608" width="10.85546875" style="13"/>
    <col min="4609" max="4609" width="8.7109375" style="13" customWidth="1"/>
    <col min="4610" max="4612" width="12.7109375" style="13" customWidth="1"/>
    <col min="4613" max="4864" width="10.85546875" style="13"/>
    <col min="4865" max="4865" width="8.7109375" style="13" customWidth="1"/>
    <col min="4866" max="4868" width="12.7109375" style="13" customWidth="1"/>
    <col min="4869" max="5120" width="10.85546875" style="13"/>
    <col min="5121" max="5121" width="8.7109375" style="13" customWidth="1"/>
    <col min="5122" max="5124" width="12.7109375" style="13" customWidth="1"/>
    <col min="5125" max="5376" width="10.85546875" style="13"/>
    <col min="5377" max="5377" width="8.7109375" style="13" customWidth="1"/>
    <col min="5378" max="5380" width="12.7109375" style="13" customWidth="1"/>
    <col min="5381" max="5632" width="10.85546875" style="13"/>
    <col min="5633" max="5633" width="8.7109375" style="13" customWidth="1"/>
    <col min="5634" max="5636" width="12.7109375" style="13" customWidth="1"/>
    <col min="5637" max="5888" width="10.85546875" style="13"/>
    <col min="5889" max="5889" width="8.7109375" style="13" customWidth="1"/>
    <col min="5890" max="5892" width="12.7109375" style="13" customWidth="1"/>
    <col min="5893" max="6144" width="10.85546875" style="13"/>
    <col min="6145" max="6145" width="8.7109375" style="13" customWidth="1"/>
    <col min="6146" max="6148" width="12.7109375" style="13" customWidth="1"/>
    <col min="6149" max="6400" width="10.85546875" style="13"/>
    <col min="6401" max="6401" width="8.7109375" style="13" customWidth="1"/>
    <col min="6402" max="6404" width="12.7109375" style="13" customWidth="1"/>
    <col min="6405" max="6656" width="10.85546875" style="13"/>
    <col min="6657" max="6657" width="8.7109375" style="13" customWidth="1"/>
    <col min="6658" max="6660" width="12.7109375" style="13" customWidth="1"/>
    <col min="6661" max="6912" width="10.85546875" style="13"/>
    <col min="6913" max="6913" width="8.7109375" style="13" customWidth="1"/>
    <col min="6914" max="6916" width="12.7109375" style="13" customWidth="1"/>
    <col min="6917" max="7168" width="10.85546875" style="13"/>
    <col min="7169" max="7169" width="8.7109375" style="13" customWidth="1"/>
    <col min="7170" max="7172" width="12.7109375" style="13" customWidth="1"/>
    <col min="7173" max="7424" width="10.85546875" style="13"/>
    <col min="7425" max="7425" width="8.7109375" style="13" customWidth="1"/>
    <col min="7426" max="7428" width="12.7109375" style="13" customWidth="1"/>
    <col min="7429" max="7680" width="10.85546875" style="13"/>
    <col min="7681" max="7681" width="8.7109375" style="13" customWidth="1"/>
    <col min="7682" max="7684" width="12.7109375" style="13" customWidth="1"/>
    <col min="7685" max="7936" width="10.85546875" style="13"/>
    <col min="7937" max="7937" width="8.7109375" style="13" customWidth="1"/>
    <col min="7938" max="7940" width="12.7109375" style="13" customWidth="1"/>
    <col min="7941" max="8192" width="10.85546875" style="13"/>
    <col min="8193" max="8193" width="8.7109375" style="13" customWidth="1"/>
    <col min="8194" max="8196" width="12.7109375" style="13" customWidth="1"/>
    <col min="8197" max="8448" width="10.85546875" style="13"/>
    <col min="8449" max="8449" width="8.7109375" style="13" customWidth="1"/>
    <col min="8450" max="8452" width="12.7109375" style="13" customWidth="1"/>
    <col min="8453" max="8704" width="10.85546875" style="13"/>
    <col min="8705" max="8705" width="8.7109375" style="13" customWidth="1"/>
    <col min="8706" max="8708" width="12.7109375" style="13" customWidth="1"/>
    <col min="8709" max="8960" width="10.85546875" style="13"/>
    <col min="8961" max="8961" width="8.7109375" style="13" customWidth="1"/>
    <col min="8962" max="8964" width="12.7109375" style="13" customWidth="1"/>
    <col min="8965" max="9216" width="10.85546875" style="13"/>
    <col min="9217" max="9217" width="8.7109375" style="13" customWidth="1"/>
    <col min="9218" max="9220" width="12.7109375" style="13" customWidth="1"/>
    <col min="9221" max="9472" width="10.85546875" style="13"/>
    <col min="9473" max="9473" width="8.7109375" style="13" customWidth="1"/>
    <col min="9474" max="9476" width="12.7109375" style="13" customWidth="1"/>
    <col min="9477" max="9728" width="10.85546875" style="13"/>
    <col min="9729" max="9729" width="8.7109375" style="13" customWidth="1"/>
    <col min="9730" max="9732" width="12.7109375" style="13" customWidth="1"/>
    <col min="9733" max="9984" width="10.85546875" style="13"/>
    <col min="9985" max="9985" width="8.7109375" style="13" customWidth="1"/>
    <col min="9986" max="9988" width="12.7109375" style="13" customWidth="1"/>
    <col min="9989" max="10240" width="10.85546875" style="13"/>
    <col min="10241" max="10241" width="8.7109375" style="13" customWidth="1"/>
    <col min="10242" max="10244" width="12.7109375" style="13" customWidth="1"/>
    <col min="10245" max="10496" width="10.85546875" style="13"/>
    <col min="10497" max="10497" width="8.7109375" style="13" customWidth="1"/>
    <col min="10498" max="10500" width="12.7109375" style="13" customWidth="1"/>
    <col min="10501" max="10752" width="10.85546875" style="13"/>
    <col min="10753" max="10753" width="8.7109375" style="13" customWidth="1"/>
    <col min="10754" max="10756" width="12.7109375" style="13" customWidth="1"/>
    <col min="10757" max="11008" width="10.85546875" style="13"/>
    <col min="11009" max="11009" width="8.7109375" style="13" customWidth="1"/>
    <col min="11010" max="11012" width="12.7109375" style="13" customWidth="1"/>
    <col min="11013" max="11264" width="10.85546875" style="13"/>
    <col min="11265" max="11265" width="8.7109375" style="13" customWidth="1"/>
    <col min="11266" max="11268" width="12.7109375" style="13" customWidth="1"/>
    <col min="11269" max="11520" width="10.85546875" style="13"/>
    <col min="11521" max="11521" width="8.7109375" style="13" customWidth="1"/>
    <col min="11522" max="11524" width="12.7109375" style="13" customWidth="1"/>
    <col min="11525" max="11776" width="10.85546875" style="13"/>
    <col min="11777" max="11777" width="8.7109375" style="13" customWidth="1"/>
    <col min="11778" max="11780" width="12.7109375" style="13" customWidth="1"/>
    <col min="11781" max="12032" width="10.85546875" style="13"/>
    <col min="12033" max="12033" width="8.7109375" style="13" customWidth="1"/>
    <col min="12034" max="12036" width="12.7109375" style="13" customWidth="1"/>
    <col min="12037" max="12288" width="10.85546875" style="13"/>
    <col min="12289" max="12289" width="8.7109375" style="13" customWidth="1"/>
    <col min="12290" max="12292" width="12.7109375" style="13" customWidth="1"/>
    <col min="12293" max="12544" width="10.85546875" style="13"/>
    <col min="12545" max="12545" width="8.7109375" style="13" customWidth="1"/>
    <col min="12546" max="12548" width="12.7109375" style="13" customWidth="1"/>
    <col min="12549" max="12800" width="10.85546875" style="13"/>
    <col min="12801" max="12801" width="8.7109375" style="13" customWidth="1"/>
    <col min="12802" max="12804" width="12.7109375" style="13" customWidth="1"/>
    <col min="12805" max="13056" width="10.85546875" style="13"/>
    <col min="13057" max="13057" width="8.7109375" style="13" customWidth="1"/>
    <col min="13058" max="13060" width="12.7109375" style="13" customWidth="1"/>
    <col min="13061" max="13312" width="10.85546875" style="13"/>
    <col min="13313" max="13313" width="8.7109375" style="13" customWidth="1"/>
    <col min="13314" max="13316" width="12.7109375" style="13" customWidth="1"/>
    <col min="13317" max="13568" width="10.85546875" style="13"/>
    <col min="13569" max="13569" width="8.7109375" style="13" customWidth="1"/>
    <col min="13570" max="13572" width="12.7109375" style="13" customWidth="1"/>
    <col min="13573" max="13824" width="10.85546875" style="13"/>
    <col min="13825" max="13825" width="8.7109375" style="13" customWidth="1"/>
    <col min="13826" max="13828" width="12.7109375" style="13" customWidth="1"/>
    <col min="13829" max="14080" width="10.85546875" style="13"/>
    <col min="14081" max="14081" width="8.7109375" style="13" customWidth="1"/>
    <col min="14082" max="14084" width="12.7109375" style="13" customWidth="1"/>
    <col min="14085" max="14336" width="10.85546875" style="13"/>
    <col min="14337" max="14337" width="8.7109375" style="13" customWidth="1"/>
    <col min="14338" max="14340" width="12.7109375" style="13" customWidth="1"/>
    <col min="14341" max="14592" width="10.85546875" style="13"/>
    <col min="14593" max="14593" width="8.7109375" style="13" customWidth="1"/>
    <col min="14594" max="14596" width="12.7109375" style="13" customWidth="1"/>
    <col min="14597" max="14848" width="10.85546875" style="13"/>
    <col min="14849" max="14849" width="8.7109375" style="13" customWidth="1"/>
    <col min="14850" max="14852" width="12.7109375" style="13" customWidth="1"/>
    <col min="14853" max="15104" width="10.85546875" style="13"/>
    <col min="15105" max="15105" width="8.7109375" style="13" customWidth="1"/>
    <col min="15106" max="15108" width="12.7109375" style="13" customWidth="1"/>
    <col min="15109" max="15360" width="10.85546875" style="13"/>
    <col min="15361" max="15361" width="8.7109375" style="13" customWidth="1"/>
    <col min="15362" max="15364" width="12.7109375" style="13" customWidth="1"/>
    <col min="15365" max="15616" width="10.85546875" style="13"/>
    <col min="15617" max="15617" width="8.7109375" style="13" customWidth="1"/>
    <col min="15618" max="15620" width="12.7109375" style="13" customWidth="1"/>
    <col min="15621" max="15872" width="10.85546875" style="13"/>
    <col min="15873" max="15873" width="8.7109375" style="13" customWidth="1"/>
    <col min="15874" max="15876" width="12.7109375" style="13" customWidth="1"/>
    <col min="15877" max="16128" width="10.85546875" style="13"/>
    <col min="16129" max="16129" width="8.7109375" style="13" customWidth="1"/>
    <col min="16130" max="16132" width="12.7109375" style="13" customWidth="1"/>
    <col min="16133" max="16384" width="10.8554687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55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2" customFormat="1" ht="89.25" x14ac:dyDescent="0.2">
      <c r="A6" s="76" t="s">
        <v>31</v>
      </c>
      <c r="B6" s="78" t="s">
        <v>32</v>
      </c>
      <c r="C6" s="80" t="s">
        <v>33</v>
      </c>
      <c r="D6" s="80"/>
      <c r="E6" s="64" t="s">
        <v>34</v>
      </c>
      <c r="F6" s="64" t="s">
        <v>35</v>
      </c>
      <c r="G6" s="64" t="s">
        <v>36</v>
      </c>
      <c r="H6" s="63" t="s">
        <v>37</v>
      </c>
      <c r="I6" s="63" t="s">
        <v>38</v>
      </c>
      <c r="J6" s="63" t="s">
        <v>39</v>
      </c>
      <c r="K6" s="63" t="s">
        <v>40</v>
      </c>
      <c r="L6" s="64" t="s">
        <v>41</v>
      </c>
    </row>
    <row r="7" spans="1:13" s="42" customFormat="1" x14ac:dyDescent="0.2">
      <c r="A7" s="77"/>
      <c r="B7" s="79"/>
      <c r="C7" s="65">
        <v>44562</v>
      </c>
      <c r="D7" s="65">
        <v>44927</v>
      </c>
      <c r="E7" s="66" t="s">
        <v>42</v>
      </c>
      <c r="F7" s="66" t="s">
        <v>43</v>
      </c>
      <c r="G7" s="66" t="s">
        <v>44</v>
      </c>
      <c r="H7" s="62" t="s">
        <v>45</v>
      </c>
      <c r="I7" s="62" t="s">
        <v>46</v>
      </c>
      <c r="J7" s="62" t="s">
        <v>47</v>
      </c>
      <c r="K7" s="62" t="s">
        <v>48</v>
      </c>
      <c r="L7" s="66" t="s">
        <v>49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1</v>
      </c>
      <c r="C9" s="60">
        <v>571</v>
      </c>
      <c r="D9" s="60">
        <v>588</v>
      </c>
      <c r="E9" s="20">
        <v>2.7000000000000001E-3</v>
      </c>
      <c r="F9" s="21">
        <f>B9/((C9+D9)/2)</f>
        <v>1.7256255392579811E-3</v>
      </c>
      <c r="G9" s="21">
        <f t="shared" ref="G9:G72" si="0">F9/((1+(1-E9)*F9))</f>
        <v>1.7226608978198521E-3</v>
      </c>
      <c r="H9" s="16">
        <v>100000</v>
      </c>
      <c r="I9" s="16">
        <f>H9*G9</f>
        <v>172.26608978198522</v>
      </c>
      <c r="J9" s="16">
        <f t="shared" ref="J9:J72" si="1">H10+I9*E9</f>
        <v>99828.199028660427</v>
      </c>
      <c r="K9" s="16">
        <f>K10+J9</f>
        <v>8097810.3755820394</v>
      </c>
      <c r="L9" s="22">
        <f>K9/H9</f>
        <v>80.978103755820399</v>
      </c>
    </row>
    <row r="10" spans="1:13" x14ac:dyDescent="0.2">
      <c r="A10" s="19">
        <v>1</v>
      </c>
      <c r="B10" s="11">
        <v>0</v>
      </c>
      <c r="C10" s="60">
        <v>637</v>
      </c>
      <c r="D10" s="60">
        <v>568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99827.733910218012</v>
      </c>
      <c r="I10" s="16">
        <f t="shared" ref="I10:I73" si="3">H10*G10</f>
        <v>0</v>
      </c>
      <c r="J10" s="16">
        <f t="shared" si="1"/>
        <v>99827.733910218012</v>
      </c>
      <c r="K10" s="16">
        <f t="shared" ref="K10:K73" si="4">K11+J10</f>
        <v>7997982.1765533788</v>
      </c>
      <c r="L10" s="23">
        <f t="shared" ref="L10:L73" si="5">K10/H10</f>
        <v>80.117837631639702</v>
      </c>
    </row>
    <row r="11" spans="1:13" x14ac:dyDescent="0.2">
      <c r="A11" s="19">
        <v>2</v>
      </c>
      <c r="B11" s="11">
        <v>0</v>
      </c>
      <c r="C11" s="60">
        <v>682</v>
      </c>
      <c r="D11" s="60">
        <v>613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99827.733910218012</v>
      </c>
      <c r="I11" s="16">
        <f t="shared" si="3"/>
        <v>0</v>
      </c>
      <c r="J11" s="16">
        <f t="shared" si="1"/>
        <v>99827.733910218012</v>
      </c>
      <c r="K11" s="16">
        <f t="shared" si="4"/>
        <v>7898154.4426431609</v>
      </c>
      <c r="L11" s="23">
        <f t="shared" si="5"/>
        <v>79.117837631639702</v>
      </c>
    </row>
    <row r="12" spans="1:13" x14ac:dyDescent="0.2">
      <c r="A12" s="19">
        <v>3</v>
      </c>
      <c r="B12" s="11">
        <v>0</v>
      </c>
      <c r="C12" s="60">
        <v>714</v>
      </c>
      <c r="D12" s="60">
        <v>694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99827.733910218012</v>
      </c>
      <c r="I12" s="16">
        <f t="shared" si="3"/>
        <v>0</v>
      </c>
      <c r="J12" s="16">
        <f t="shared" si="1"/>
        <v>99827.733910218012</v>
      </c>
      <c r="K12" s="16">
        <f t="shared" si="4"/>
        <v>7798326.7087329431</v>
      </c>
      <c r="L12" s="23">
        <f t="shared" si="5"/>
        <v>78.117837631639702</v>
      </c>
    </row>
    <row r="13" spans="1:13" x14ac:dyDescent="0.2">
      <c r="A13" s="19">
        <v>4</v>
      </c>
      <c r="B13" s="11">
        <v>0</v>
      </c>
      <c r="C13" s="60">
        <v>820</v>
      </c>
      <c r="D13" s="60">
        <v>729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99827.733910218012</v>
      </c>
      <c r="I13" s="16">
        <f t="shared" si="3"/>
        <v>0</v>
      </c>
      <c r="J13" s="16">
        <f t="shared" si="1"/>
        <v>99827.733910218012</v>
      </c>
      <c r="K13" s="16">
        <f t="shared" si="4"/>
        <v>7698498.9748227252</v>
      </c>
      <c r="L13" s="23">
        <f t="shared" si="5"/>
        <v>77.117837631639702</v>
      </c>
    </row>
    <row r="14" spans="1:13" x14ac:dyDescent="0.2">
      <c r="A14" s="19">
        <v>5</v>
      </c>
      <c r="B14" s="11">
        <v>1</v>
      </c>
      <c r="C14" s="60">
        <v>863</v>
      </c>
      <c r="D14" s="60">
        <v>822</v>
      </c>
      <c r="E14" s="20">
        <v>3.2899999999999999E-2</v>
      </c>
      <c r="F14" s="21">
        <f t="shared" si="2"/>
        <v>1.1869436201780415E-3</v>
      </c>
      <c r="G14" s="21">
        <f t="shared" si="0"/>
        <v>1.1855826978906469E-3</v>
      </c>
      <c r="H14" s="16">
        <f t="shared" si="6"/>
        <v>99827.733910218012</v>
      </c>
      <c r="I14" s="16">
        <f t="shared" si="3"/>
        <v>118.35403409358588</v>
      </c>
      <c r="J14" s="16">
        <f t="shared" si="1"/>
        <v>99713.273723846098</v>
      </c>
      <c r="K14" s="16">
        <f t="shared" si="4"/>
        <v>7598671.2409125073</v>
      </c>
      <c r="L14" s="23">
        <f t="shared" si="5"/>
        <v>76.117837631639702</v>
      </c>
    </row>
    <row r="15" spans="1:13" x14ac:dyDescent="0.2">
      <c r="A15" s="19">
        <v>6</v>
      </c>
      <c r="B15" s="11">
        <v>1</v>
      </c>
      <c r="C15" s="60">
        <v>903</v>
      </c>
      <c r="D15" s="60">
        <v>870</v>
      </c>
      <c r="E15" s="20">
        <v>0.27950000000000003</v>
      </c>
      <c r="F15" s="21">
        <f t="shared" si="2"/>
        <v>1.1280315848843769E-3</v>
      </c>
      <c r="G15" s="21">
        <f t="shared" si="0"/>
        <v>1.1271155253964489E-3</v>
      </c>
      <c r="H15" s="16">
        <f t="shared" si="6"/>
        <v>99709.379876124425</v>
      </c>
      <c r="I15" s="16">
        <f t="shared" si="3"/>
        <v>112.3839900860321</v>
      </c>
      <c r="J15" s="16">
        <f t="shared" si="1"/>
        <v>99628.407211267433</v>
      </c>
      <c r="K15" s="16">
        <f t="shared" si="4"/>
        <v>7498957.967188661</v>
      </c>
      <c r="L15" s="23">
        <f t="shared" si="5"/>
        <v>75.208149689679288</v>
      </c>
    </row>
    <row r="16" spans="1:13" x14ac:dyDescent="0.2">
      <c r="A16" s="19">
        <v>7</v>
      </c>
      <c r="B16" s="11">
        <v>0</v>
      </c>
      <c r="C16" s="60">
        <v>972</v>
      </c>
      <c r="D16" s="60">
        <v>910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99596.995886038392</v>
      </c>
      <c r="I16" s="16">
        <f t="shared" si="3"/>
        <v>0</v>
      </c>
      <c r="J16" s="16">
        <f t="shared" si="1"/>
        <v>99596.995886038392</v>
      </c>
      <c r="K16" s="16">
        <f t="shared" si="4"/>
        <v>7399329.5599773936</v>
      </c>
      <c r="L16" s="23">
        <f t="shared" si="5"/>
        <v>74.292698230013968</v>
      </c>
    </row>
    <row r="17" spans="1:12" x14ac:dyDescent="0.2">
      <c r="A17" s="19">
        <v>8</v>
      </c>
      <c r="B17" s="11">
        <v>0</v>
      </c>
      <c r="C17" s="60">
        <v>947</v>
      </c>
      <c r="D17" s="60">
        <v>979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99596.995886038392</v>
      </c>
      <c r="I17" s="16">
        <f t="shared" si="3"/>
        <v>0</v>
      </c>
      <c r="J17" s="16">
        <f t="shared" si="1"/>
        <v>99596.995886038392</v>
      </c>
      <c r="K17" s="16">
        <f t="shared" si="4"/>
        <v>7299732.5640913555</v>
      </c>
      <c r="L17" s="23">
        <f t="shared" si="5"/>
        <v>73.292698230013983</v>
      </c>
    </row>
    <row r="18" spans="1:12" x14ac:dyDescent="0.2">
      <c r="A18" s="19">
        <v>9</v>
      </c>
      <c r="B18" s="11">
        <v>0</v>
      </c>
      <c r="C18" s="60">
        <v>963</v>
      </c>
      <c r="D18" s="60">
        <v>952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99596.995886038392</v>
      </c>
      <c r="I18" s="16">
        <f t="shared" si="3"/>
        <v>0</v>
      </c>
      <c r="J18" s="16">
        <f t="shared" si="1"/>
        <v>99596.995886038392</v>
      </c>
      <c r="K18" s="16">
        <f t="shared" si="4"/>
        <v>7200135.5682053175</v>
      </c>
      <c r="L18" s="23">
        <f t="shared" si="5"/>
        <v>72.292698230013983</v>
      </c>
    </row>
    <row r="19" spans="1:12" x14ac:dyDescent="0.2">
      <c r="A19" s="19">
        <v>10</v>
      </c>
      <c r="B19" s="11">
        <v>0</v>
      </c>
      <c r="C19" s="60">
        <v>1049</v>
      </c>
      <c r="D19" s="60">
        <v>969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99596.995886038392</v>
      </c>
      <c r="I19" s="16">
        <f t="shared" si="3"/>
        <v>0</v>
      </c>
      <c r="J19" s="16">
        <f t="shared" si="1"/>
        <v>99596.995886038392</v>
      </c>
      <c r="K19" s="16">
        <f t="shared" si="4"/>
        <v>7100538.5723192794</v>
      </c>
      <c r="L19" s="23">
        <f t="shared" si="5"/>
        <v>71.292698230013983</v>
      </c>
    </row>
    <row r="20" spans="1:12" x14ac:dyDescent="0.2">
      <c r="A20" s="19">
        <v>11</v>
      </c>
      <c r="B20" s="11">
        <v>0</v>
      </c>
      <c r="C20" s="60">
        <v>1056</v>
      </c>
      <c r="D20" s="60">
        <v>1066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99596.995886038392</v>
      </c>
      <c r="I20" s="16">
        <f t="shared" si="3"/>
        <v>0</v>
      </c>
      <c r="J20" s="16">
        <f t="shared" si="1"/>
        <v>99596.995886038392</v>
      </c>
      <c r="K20" s="16">
        <f t="shared" si="4"/>
        <v>7000941.5764332414</v>
      </c>
      <c r="L20" s="23">
        <f t="shared" si="5"/>
        <v>70.292698230013983</v>
      </c>
    </row>
    <row r="21" spans="1:12" x14ac:dyDescent="0.2">
      <c r="A21" s="19">
        <v>12</v>
      </c>
      <c r="B21" s="11">
        <v>0</v>
      </c>
      <c r="C21" s="60">
        <v>975</v>
      </c>
      <c r="D21" s="60">
        <v>1059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99596.995886038392</v>
      </c>
      <c r="I21" s="16">
        <f t="shared" si="3"/>
        <v>0</v>
      </c>
      <c r="J21" s="16">
        <f t="shared" si="1"/>
        <v>99596.995886038392</v>
      </c>
      <c r="K21" s="16">
        <f t="shared" si="4"/>
        <v>6901344.5805472033</v>
      </c>
      <c r="L21" s="23">
        <f t="shared" si="5"/>
        <v>69.292698230013997</v>
      </c>
    </row>
    <row r="22" spans="1:12" x14ac:dyDescent="0.2">
      <c r="A22" s="19">
        <v>13</v>
      </c>
      <c r="B22" s="61">
        <v>0</v>
      </c>
      <c r="C22" s="60">
        <v>972</v>
      </c>
      <c r="D22" s="60">
        <v>984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99596.995886038392</v>
      </c>
      <c r="I22" s="16">
        <f t="shared" si="3"/>
        <v>0</v>
      </c>
      <c r="J22" s="16">
        <f t="shared" si="1"/>
        <v>99596.995886038392</v>
      </c>
      <c r="K22" s="16">
        <f t="shared" si="4"/>
        <v>6801747.5846611653</v>
      </c>
      <c r="L22" s="23">
        <f t="shared" si="5"/>
        <v>68.292698230013997</v>
      </c>
    </row>
    <row r="23" spans="1:12" x14ac:dyDescent="0.2">
      <c r="A23" s="19">
        <v>14</v>
      </c>
      <c r="B23" s="11">
        <v>0</v>
      </c>
      <c r="C23" s="60">
        <v>843</v>
      </c>
      <c r="D23" s="60">
        <v>993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99596.995886038392</v>
      </c>
      <c r="I23" s="16">
        <f t="shared" si="3"/>
        <v>0</v>
      </c>
      <c r="J23" s="16">
        <f t="shared" si="1"/>
        <v>99596.995886038392</v>
      </c>
      <c r="K23" s="16">
        <f t="shared" si="4"/>
        <v>6702150.5887751272</v>
      </c>
      <c r="L23" s="23">
        <f t="shared" si="5"/>
        <v>67.292698230013997</v>
      </c>
    </row>
    <row r="24" spans="1:12" x14ac:dyDescent="0.2">
      <c r="A24" s="19">
        <v>15</v>
      </c>
      <c r="B24" s="11">
        <v>0</v>
      </c>
      <c r="C24" s="60">
        <v>790</v>
      </c>
      <c r="D24" s="60">
        <v>865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99596.995886038392</v>
      </c>
      <c r="I24" s="16">
        <f t="shared" si="3"/>
        <v>0</v>
      </c>
      <c r="J24" s="16">
        <f t="shared" si="1"/>
        <v>99596.995886038392</v>
      </c>
      <c r="K24" s="16">
        <f t="shared" si="4"/>
        <v>6602553.5928890891</v>
      </c>
      <c r="L24" s="23">
        <f t="shared" si="5"/>
        <v>66.292698230013997</v>
      </c>
    </row>
    <row r="25" spans="1:12" x14ac:dyDescent="0.2">
      <c r="A25" s="19">
        <v>16</v>
      </c>
      <c r="B25" s="11">
        <v>0</v>
      </c>
      <c r="C25" s="60">
        <v>722</v>
      </c>
      <c r="D25" s="60">
        <v>812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99596.995886038392</v>
      </c>
      <c r="I25" s="16">
        <f t="shared" si="3"/>
        <v>0</v>
      </c>
      <c r="J25" s="16">
        <f t="shared" si="1"/>
        <v>99596.995886038392</v>
      </c>
      <c r="K25" s="16">
        <f t="shared" si="4"/>
        <v>6502956.5970030511</v>
      </c>
      <c r="L25" s="23">
        <f t="shared" si="5"/>
        <v>65.292698230014011</v>
      </c>
    </row>
    <row r="26" spans="1:12" x14ac:dyDescent="0.2">
      <c r="A26" s="19">
        <v>17</v>
      </c>
      <c r="B26" s="11">
        <v>1</v>
      </c>
      <c r="C26" s="60">
        <v>776</v>
      </c>
      <c r="D26" s="60">
        <v>730</v>
      </c>
      <c r="E26" s="20">
        <v>0.90139999999999998</v>
      </c>
      <c r="F26" s="21">
        <f t="shared" si="2"/>
        <v>1.3280212483399733E-3</v>
      </c>
      <c r="G26" s="21">
        <f t="shared" si="0"/>
        <v>1.3278473761603061E-3</v>
      </c>
      <c r="H26" s="16">
        <f t="shared" si="6"/>
        <v>99596.995886038392</v>
      </c>
      <c r="I26" s="16">
        <f t="shared" si="3"/>
        <v>132.24960966072487</v>
      </c>
      <c r="J26" s="16">
        <f t="shared" si="1"/>
        <v>99583.95607452585</v>
      </c>
      <c r="K26" s="16">
        <f t="shared" si="4"/>
        <v>6403359.601117013</v>
      </c>
      <c r="L26" s="23">
        <f t="shared" si="5"/>
        <v>64.292698230014011</v>
      </c>
    </row>
    <row r="27" spans="1:12" x14ac:dyDescent="0.2">
      <c r="A27" s="19">
        <v>18</v>
      </c>
      <c r="B27" s="11">
        <v>0</v>
      </c>
      <c r="C27" s="60">
        <v>724</v>
      </c>
      <c r="D27" s="60">
        <v>802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99464.746276377671</v>
      </c>
      <c r="I27" s="16">
        <f t="shared" si="3"/>
        <v>0</v>
      </c>
      <c r="J27" s="16">
        <f t="shared" si="1"/>
        <v>99464.746276377671</v>
      </c>
      <c r="K27" s="16">
        <f t="shared" si="4"/>
        <v>6303775.6450424874</v>
      </c>
      <c r="L27" s="23">
        <f t="shared" si="5"/>
        <v>63.376984117835121</v>
      </c>
    </row>
    <row r="28" spans="1:12" x14ac:dyDescent="0.2">
      <c r="A28" s="19">
        <v>19</v>
      </c>
      <c r="B28" s="11">
        <v>0</v>
      </c>
      <c r="C28" s="60">
        <v>669</v>
      </c>
      <c r="D28" s="60">
        <v>760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99464.746276377671</v>
      </c>
      <c r="I28" s="16">
        <f t="shared" si="3"/>
        <v>0</v>
      </c>
      <c r="J28" s="16">
        <f t="shared" si="1"/>
        <v>99464.746276377671</v>
      </c>
      <c r="K28" s="16">
        <f t="shared" si="4"/>
        <v>6204310.8987661097</v>
      </c>
      <c r="L28" s="23">
        <f t="shared" si="5"/>
        <v>62.376984117835121</v>
      </c>
    </row>
    <row r="29" spans="1:12" x14ac:dyDescent="0.2">
      <c r="A29" s="19">
        <v>20</v>
      </c>
      <c r="B29" s="11">
        <v>0</v>
      </c>
      <c r="C29" s="60">
        <v>683</v>
      </c>
      <c r="D29" s="60">
        <v>715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99464.746276377671</v>
      </c>
      <c r="I29" s="16">
        <f t="shared" si="3"/>
        <v>0</v>
      </c>
      <c r="J29" s="16">
        <f t="shared" si="1"/>
        <v>99464.746276377671</v>
      </c>
      <c r="K29" s="16">
        <f t="shared" si="4"/>
        <v>6104846.152489732</v>
      </c>
      <c r="L29" s="23">
        <f t="shared" si="5"/>
        <v>61.376984117835121</v>
      </c>
    </row>
    <row r="30" spans="1:12" x14ac:dyDescent="0.2">
      <c r="A30" s="19">
        <v>21</v>
      </c>
      <c r="B30" s="11">
        <v>0</v>
      </c>
      <c r="C30" s="60">
        <v>717</v>
      </c>
      <c r="D30" s="60">
        <v>730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99464.746276377671</v>
      </c>
      <c r="I30" s="16">
        <f t="shared" si="3"/>
        <v>0</v>
      </c>
      <c r="J30" s="16">
        <f t="shared" si="1"/>
        <v>99464.746276377671</v>
      </c>
      <c r="K30" s="16">
        <f t="shared" si="4"/>
        <v>6005381.4062133543</v>
      </c>
      <c r="L30" s="23">
        <f t="shared" si="5"/>
        <v>60.376984117835114</v>
      </c>
    </row>
    <row r="31" spans="1:12" x14ac:dyDescent="0.2">
      <c r="A31" s="19">
        <v>22</v>
      </c>
      <c r="B31" s="11">
        <v>0</v>
      </c>
      <c r="C31" s="60">
        <v>672</v>
      </c>
      <c r="D31" s="60">
        <v>759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99464.746276377671</v>
      </c>
      <c r="I31" s="16">
        <f t="shared" si="3"/>
        <v>0</v>
      </c>
      <c r="J31" s="16">
        <f t="shared" si="1"/>
        <v>99464.746276377671</v>
      </c>
      <c r="K31" s="16">
        <f t="shared" si="4"/>
        <v>5905916.6599369766</v>
      </c>
      <c r="L31" s="23">
        <f t="shared" si="5"/>
        <v>59.376984117835114</v>
      </c>
    </row>
    <row r="32" spans="1:12" x14ac:dyDescent="0.2">
      <c r="A32" s="19">
        <v>23</v>
      </c>
      <c r="B32" s="11">
        <v>0</v>
      </c>
      <c r="C32" s="60">
        <v>686</v>
      </c>
      <c r="D32" s="60">
        <v>708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99464.746276377671</v>
      </c>
      <c r="I32" s="16">
        <f t="shared" si="3"/>
        <v>0</v>
      </c>
      <c r="J32" s="16">
        <f t="shared" si="1"/>
        <v>99464.746276377671</v>
      </c>
      <c r="K32" s="16">
        <f t="shared" si="4"/>
        <v>5806451.9136605989</v>
      </c>
      <c r="L32" s="23">
        <f t="shared" si="5"/>
        <v>58.376984117835114</v>
      </c>
    </row>
    <row r="33" spans="1:12" x14ac:dyDescent="0.2">
      <c r="A33" s="19">
        <v>24</v>
      </c>
      <c r="B33" s="11">
        <v>1</v>
      </c>
      <c r="C33" s="60">
        <v>685</v>
      </c>
      <c r="D33" s="60">
        <v>718</v>
      </c>
      <c r="E33" s="20">
        <v>0.35620000000000002</v>
      </c>
      <c r="F33" s="21">
        <f t="shared" si="2"/>
        <v>1.4255167498218105E-3</v>
      </c>
      <c r="G33" s="21">
        <f t="shared" si="0"/>
        <v>1.4242096846828242E-3</v>
      </c>
      <c r="H33" s="16">
        <f t="shared" si="6"/>
        <v>99464.746276377671</v>
      </c>
      <c r="I33" s="16">
        <f t="shared" si="3"/>
        <v>141.65865493133694</v>
      </c>
      <c r="J33" s="16">
        <f t="shared" si="1"/>
        <v>99373.546434332879</v>
      </c>
      <c r="K33" s="16">
        <f t="shared" si="4"/>
        <v>5706987.1673842212</v>
      </c>
      <c r="L33" s="23">
        <f t="shared" si="5"/>
        <v>57.376984117835114</v>
      </c>
    </row>
    <row r="34" spans="1:12" x14ac:dyDescent="0.2">
      <c r="A34" s="19">
        <v>25</v>
      </c>
      <c r="B34" s="11">
        <v>0</v>
      </c>
      <c r="C34" s="60">
        <v>621</v>
      </c>
      <c r="D34" s="60">
        <v>718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99323.087621446335</v>
      </c>
      <c r="I34" s="16">
        <f t="shared" si="3"/>
        <v>0</v>
      </c>
      <c r="J34" s="16">
        <f t="shared" si="1"/>
        <v>99323.087621446335</v>
      </c>
      <c r="K34" s="16">
        <f t="shared" si="4"/>
        <v>5607613.6209498886</v>
      </c>
      <c r="L34" s="23">
        <f t="shared" si="5"/>
        <v>56.458309495193994</v>
      </c>
    </row>
    <row r="35" spans="1:12" x14ac:dyDescent="0.2">
      <c r="A35" s="19">
        <v>26</v>
      </c>
      <c r="B35" s="11">
        <v>1</v>
      </c>
      <c r="C35" s="60">
        <v>670</v>
      </c>
      <c r="D35" s="60">
        <v>676</v>
      </c>
      <c r="E35" s="20">
        <v>0.53149999999999997</v>
      </c>
      <c r="F35" s="21">
        <f t="shared" si="2"/>
        <v>1.4858841010401188E-3</v>
      </c>
      <c r="G35" s="21">
        <f t="shared" si="0"/>
        <v>1.4848504421513403E-3</v>
      </c>
      <c r="H35" s="16">
        <f t="shared" si="6"/>
        <v>99323.087621446335</v>
      </c>
      <c r="I35" s="16">
        <f t="shared" si="3"/>
        <v>147.47993057054092</v>
      </c>
      <c r="J35" s="16">
        <f t="shared" si="1"/>
        <v>99253.993273974032</v>
      </c>
      <c r="K35" s="16">
        <f t="shared" si="4"/>
        <v>5508290.5333284419</v>
      </c>
      <c r="L35" s="23">
        <f t="shared" si="5"/>
        <v>55.458309495193987</v>
      </c>
    </row>
    <row r="36" spans="1:12" x14ac:dyDescent="0.2">
      <c r="A36" s="19">
        <v>27</v>
      </c>
      <c r="B36" s="11">
        <v>1</v>
      </c>
      <c r="C36" s="60">
        <v>680</v>
      </c>
      <c r="D36" s="60">
        <v>728</v>
      </c>
      <c r="E36" s="20">
        <v>0.30959999999999999</v>
      </c>
      <c r="F36" s="21">
        <f t="shared" si="2"/>
        <v>1.4204545454545455E-3</v>
      </c>
      <c r="G36" s="21">
        <f t="shared" si="0"/>
        <v>1.4190628962733136E-3</v>
      </c>
      <c r="H36" s="16">
        <f t="shared" si="6"/>
        <v>99175.607690875797</v>
      </c>
      <c r="I36" s="16">
        <f t="shared" si="3"/>
        <v>140.73642508948012</v>
      </c>
      <c r="J36" s="16">
        <f t="shared" si="1"/>
        <v>99078.443262994027</v>
      </c>
      <c r="K36" s="16">
        <f t="shared" si="4"/>
        <v>5409036.5400544675</v>
      </c>
      <c r="L36" s="23">
        <f t="shared" si="5"/>
        <v>54.539988874220946</v>
      </c>
    </row>
    <row r="37" spans="1:12" x14ac:dyDescent="0.2">
      <c r="A37" s="19">
        <v>28</v>
      </c>
      <c r="B37" s="11">
        <v>0</v>
      </c>
      <c r="C37" s="60">
        <v>672</v>
      </c>
      <c r="D37" s="60">
        <v>729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99034.871265786322</v>
      </c>
      <c r="I37" s="16">
        <f t="shared" si="3"/>
        <v>0</v>
      </c>
      <c r="J37" s="16">
        <f t="shared" si="1"/>
        <v>99034.871265786322</v>
      </c>
      <c r="K37" s="16">
        <f t="shared" si="4"/>
        <v>5309958.0967914732</v>
      </c>
      <c r="L37" s="23">
        <f t="shared" si="5"/>
        <v>53.617054567989427</v>
      </c>
    </row>
    <row r="38" spans="1:12" x14ac:dyDescent="0.2">
      <c r="A38" s="19">
        <v>29</v>
      </c>
      <c r="B38" s="11">
        <v>1</v>
      </c>
      <c r="C38" s="60">
        <v>738</v>
      </c>
      <c r="D38" s="60">
        <v>707</v>
      </c>
      <c r="E38" s="20">
        <v>0.31509999999999999</v>
      </c>
      <c r="F38" s="21">
        <f t="shared" si="2"/>
        <v>1.3840830449826989E-3</v>
      </c>
      <c r="G38" s="21">
        <f t="shared" si="0"/>
        <v>1.3827722343207108E-3</v>
      </c>
      <c r="H38" s="16">
        <f t="shared" si="6"/>
        <v>99034.871265786322</v>
      </c>
      <c r="I38" s="16">
        <f t="shared" si="3"/>
        <v>136.94267021585532</v>
      </c>
      <c r="J38" s="16">
        <f t="shared" si="1"/>
        <v>98941.079230955482</v>
      </c>
      <c r="K38" s="16">
        <f t="shared" si="4"/>
        <v>5210923.2255256865</v>
      </c>
      <c r="L38" s="23">
        <f t="shared" si="5"/>
        <v>52.61705456798942</v>
      </c>
    </row>
    <row r="39" spans="1:12" x14ac:dyDescent="0.2">
      <c r="A39" s="19">
        <v>30</v>
      </c>
      <c r="B39" s="11">
        <v>1</v>
      </c>
      <c r="C39" s="60">
        <v>759</v>
      </c>
      <c r="D39" s="60">
        <v>738</v>
      </c>
      <c r="E39" s="20">
        <v>0.52329999999999999</v>
      </c>
      <c r="F39" s="21">
        <f t="shared" si="2"/>
        <v>1.3360053440213762E-3</v>
      </c>
      <c r="G39" s="21">
        <f t="shared" si="0"/>
        <v>1.3351550188410403E-3</v>
      </c>
      <c r="H39" s="16">
        <f t="shared" si="6"/>
        <v>98897.928595570469</v>
      </c>
      <c r="I39" s="16">
        <f t="shared" si="3"/>
        <v>132.04406571735873</v>
      </c>
      <c r="J39" s="16">
        <f t="shared" si="1"/>
        <v>98834.983189442995</v>
      </c>
      <c r="K39" s="16">
        <f t="shared" si="4"/>
        <v>5111982.1462947307</v>
      </c>
      <c r="L39" s="23">
        <f t="shared" si="5"/>
        <v>51.689476401467225</v>
      </c>
    </row>
    <row r="40" spans="1:12" x14ac:dyDescent="0.2">
      <c r="A40" s="19">
        <v>31</v>
      </c>
      <c r="B40" s="11">
        <v>0</v>
      </c>
      <c r="C40" s="60">
        <v>754</v>
      </c>
      <c r="D40" s="60">
        <v>772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98765.884529853109</v>
      </c>
      <c r="I40" s="16">
        <f t="shared" si="3"/>
        <v>0</v>
      </c>
      <c r="J40" s="16">
        <f t="shared" si="1"/>
        <v>98765.884529853109</v>
      </c>
      <c r="K40" s="16">
        <f t="shared" si="4"/>
        <v>5013147.1631052876</v>
      </c>
      <c r="L40" s="23">
        <f t="shared" si="5"/>
        <v>50.757882511445608</v>
      </c>
    </row>
    <row r="41" spans="1:12" x14ac:dyDescent="0.2">
      <c r="A41" s="19">
        <v>32</v>
      </c>
      <c r="B41" s="11">
        <v>0</v>
      </c>
      <c r="C41" s="60">
        <v>776</v>
      </c>
      <c r="D41" s="60">
        <v>763</v>
      </c>
      <c r="E41" s="20">
        <v>0</v>
      </c>
      <c r="F41" s="21">
        <f t="shared" si="2"/>
        <v>0</v>
      </c>
      <c r="G41" s="21">
        <f t="shared" si="0"/>
        <v>0</v>
      </c>
      <c r="H41" s="16">
        <f t="shared" si="6"/>
        <v>98765.884529853109</v>
      </c>
      <c r="I41" s="16">
        <f t="shared" si="3"/>
        <v>0</v>
      </c>
      <c r="J41" s="16">
        <f t="shared" si="1"/>
        <v>98765.884529853109</v>
      </c>
      <c r="K41" s="16">
        <f t="shared" si="4"/>
        <v>4914381.2785754343</v>
      </c>
      <c r="L41" s="23">
        <f t="shared" si="5"/>
        <v>49.757882511445608</v>
      </c>
    </row>
    <row r="42" spans="1:12" x14ac:dyDescent="0.2">
      <c r="A42" s="19">
        <v>33</v>
      </c>
      <c r="B42" s="11">
        <v>0</v>
      </c>
      <c r="C42" s="60">
        <v>783</v>
      </c>
      <c r="D42" s="60">
        <v>811</v>
      </c>
      <c r="E42" s="20">
        <v>0</v>
      </c>
      <c r="F42" s="21">
        <f t="shared" si="2"/>
        <v>0</v>
      </c>
      <c r="G42" s="21">
        <f t="shared" si="0"/>
        <v>0</v>
      </c>
      <c r="H42" s="16">
        <f t="shared" si="6"/>
        <v>98765.884529853109</v>
      </c>
      <c r="I42" s="16">
        <f t="shared" si="3"/>
        <v>0</v>
      </c>
      <c r="J42" s="16">
        <f t="shared" si="1"/>
        <v>98765.884529853109</v>
      </c>
      <c r="K42" s="16">
        <f t="shared" si="4"/>
        <v>4815615.3940455811</v>
      </c>
      <c r="L42" s="23">
        <f t="shared" si="5"/>
        <v>48.757882511445608</v>
      </c>
    </row>
    <row r="43" spans="1:12" x14ac:dyDescent="0.2">
      <c r="A43" s="19">
        <v>34</v>
      </c>
      <c r="B43" s="11">
        <v>0</v>
      </c>
      <c r="C43" s="60">
        <v>855</v>
      </c>
      <c r="D43" s="60">
        <v>817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98765.884529853109</v>
      </c>
      <c r="I43" s="16">
        <f t="shared" si="3"/>
        <v>0</v>
      </c>
      <c r="J43" s="16">
        <f t="shared" si="1"/>
        <v>98765.884529853109</v>
      </c>
      <c r="K43" s="16">
        <f t="shared" si="4"/>
        <v>4716849.5095157279</v>
      </c>
      <c r="L43" s="23">
        <f t="shared" si="5"/>
        <v>47.757882511445608</v>
      </c>
    </row>
    <row r="44" spans="1:12" x14ac:dyDescent="0.2">
      <c r="A44" s="19">
        <v>35</v>
      </c>
      <c r="B44" s="11">
        <v>0</v>
      </c>
      <c r="C44" s="60">
        <v>832</v>
      </c>
      <c r="D44" s="60">
        <v>885</v>
      </c>
      <c r="E44" s="20">
        <v>0</v>
      </c>
      <c r="F44" s="21">
        <f t="shared" si="2"/>
        <v>0</v>
      </c>
      <c r="G44" s="21">
        <f t="shared" si="0"/>
        <v>0</v>
      </c>
      <c r="H44" s="16">
        <f t="shared" si="6"/>
        <v>98765.884529853109</v>
      </c>
      <c r="I44" s="16">
        <f t="shared" si="3"/>
        <v>0</v>
      </c>
      <c r="J44" s="16">
        <f t="shared" si="1"/>
        <v>98765.884529853109</v>
      </c>
      <c r="K44" s="16">
        <f t="shared" si="4"/>
        <v>4618083.6249858746</v>
      </c>
      <c r="L44" s="23">
        <f t="shared" si="5"/>
        <v>46.757882511445601</v>
      </c>
    </row>
    <row r="45" spans="1:12" x14ac:dyDescent="0.2">
      <c r="A45" s="19">
        <v>36</v>
      </c>
      <c r="B45" s="11">
        <v>1</v>
      </c>
      <c r="C45" s="60">
        <v>916</v>
      </c>
      <c r="D45" s="60">
        <v>876</v>
      </c>
      <c r="E45" s="20">
        <v>0.4466</v>
      </c>
      <c r="F45" s="21">
        <f t="shared" si="2"/>
        <v>1.1160714285714285E-3</v>
      </c>
      <c r="G45" s="21">
        <f t="shared" si="0"/>
        <v>1.1153825304772698E-3</v>
      </c>
      <c r="H45" s="16">
        <f t="shared" si="6"/>
        <v>98765.884529853109</v>
      </c>
      <c r="I45" s="16">
        <f t="shared" si="3"/>
        <v>110.1617422117334</v>
      </c>
      <c r="J45" s="16">
        <f t="shared" si="1"/>
        <v>98704.921021713148</v>
      </c>
      <c r="K45" s="16">
        <f t="shared" si="4"/>
        <v>4519317.7404560214</v>
      </c>
      <c r="L45" s="23">
        <f t="shared" si="5"/>
        <v>45.757882511445601</v>
      </c>
    </row>
    <row r="46" spans="1:12" x14ac:dyDescent="0.2">
      <c r="A46" s="19">
        <v>37</v>
      </c>
      <c r="B46" s="11">
        <v>1</v>
      </c>
      <c r="C46" s="60">
        <v>1046</v>
      </c>
      <c r="D46" s="60">
        <v>947</v>
      </c>
      <c r="E46" s="20">
        <v>0.79179999999999995</v>
      </c>
      <c r="F46" s="21">
        <f t="shared" si="2"/>
        <v>1.0035122930255895E-3</v>
      </c>
      <c r="G46" s="21">
        <f t="shared" si="0"/>
        <v>1.0033026717348166E-3</v>
      </c>
      <c r="H46" s="16">
        <f t="shared" si="6"/>
        <v>98655.722787641382</v>
      </c>
      <c r="I46" s="16">
        <f t="shared" si="3"/>
        <v>98.981550254770028</v>
      </c>
      <c r="J46" s="16">
        <f t="shared" si="1"/>
        <v>98635.11482887833</v>
      </c>
      <c r="K46" s="16">
        <f t="shared" si="4"/>
        <v>4420612.8194343084</v>
      </c>
      <c r="L46" s="23">
        <f t="shared" si="5"/>
        <v>44.808478358115877</v>
      </c>
    </row>
    <row r="47" spans="1:12" x14ac:dyDescent="0.2">
      <c r="A47" s="19">
        <v>38</v>
      </c>
      <c r="B47" s="11">
        <v>0</v>
      </c>
      <c r="C47" s="60">
        <v>1032</v>
      </c>
      <c r="D47" s="60">
        <v>1040</v>
      </c>
      <c r="E47" s="20">
        <v>0</v>
      </c>
      <c r="F47" s="21">
        <f t="shared" si="2"/>
        <v>0</v>
      </c>
      <c r="G47" s="21">
        <f t="shared" si="0"/>
        <v>0</v>
      </c>
      <c r="H47" s="16">
        <f t="shared" si="6"/>
        <v>98556.74123738661</v>
      </c>
      <c r="I47" s="16">
        <f t="shared" si="3"/>
        <v>0</v>
      </c>
      <c r="J47" s="16">
        <f t="shared" si="1"/>
        <v>98556.74123738661</v>
      </c>
      <c r="K47" s="16">
        <f t="shared" si="4"/>
        <v>4321977.7046054304</v>
      </c>
      <c r="L47" s="23">
        <f t="shared" si="5"/>
        <v>43.852684761516109</v>
      </c>
    </row>
    <row r="48" spans="1:12" x14ac:dyDescent="0.2">
      <c r="A48" s="19">
        <v>39</v>
      </c>
      <c r="B48" s="11">
        <v>0</v>
      </c>
      <c r="C48" s="60">
        <v>1143</v>
      </c>
      <c r="D48" s="60">
        <v>1066</v>
      </c>
      <c r="E48" s="20">
        <v>0</v>
      </c>
      <c r="F48" s="21">
        <f t="shared" si="2"/>
        <v>0</v>
      </c>
      <c r="G48" s="21">
        <f t="shared" si="0"/>
        <v>0</v>
      </c>
      <c r="H48" s="16">
        <f t="shared" si="6"/>
        <v>98556.74123738661</v>
      </c>
      <c r="I48" s="16">
        <f t="shared" si="3"/>
        <v>0</v>
      </c>
      <c r="J48" s="16">
        <f t="shared" si="1"/>
        <v>98556.74123738661</v>
      </c>
      <c r="K48" s="16">
        <f t="shared" si="4"/>
        <v>4223420.9633680433</v>
      </c>
      <c r="L48" s="23">
        <f t="shared" si="5"/>
        <v>42.852684761516109</v>
      </c>
    </row>
    <row r="49" spans="1:12" x14ac:dyDescent="0.2">
      <c r="A49" s="19">
        <v>40</v>
      </c>
      <c r="B49" s="11">
        <v>0</v>
      </c>
      <c r="C49" s="60">
        <v>1292</v>
      </c>
      <c r="D49" s="60">
        <v>1139</v>
      </c>
      <c r="E49" s="20">
        <v>0</v>
      </c>
      <c r="F49" s="21">
        <f t="shared" si="2"/>
        <v>0</v>
      </c>
      <c r="G49" s="21">
        <f t="shared" si="0"/>
        <v>0</v>
      </c>
      <c r="H49" s="16">
        <f t="shared" si="6"/>
        <v>98556.74123738661</v>
      </c>
      <c r="I49" s="16">
        <f t="shared" si="3"/>
        <v>0</v>
      </c>
      <c r="J49" s="16">
        <f t="shared" si="1"/>
        <v>98556.74123738661</v>
      </c>
      <c r="K49" s="16">
        <f t="shared" si="4"/>
        <v>4124864.2221306567</v>
      </c>
      <c r="L49" s="23">
        <f t="shared" si="5"/>
        <v>41.852684761516109</v>
      </c>
    </row>
    <row r="50" spans="1:12" x14ac:dyDescent="0.2">
      <c r="A50" s="19">
        <v>41</v>
      </c>
      <c r="B50" s="11">
        <v>0</v>
      </c>
      <c r="C50" s="60">
        <v>1385</v>
      </c>
      <c r="D50" s="60">
        <v>1288</v>
      </c>
      <c r="E50" s="20">
        <v>0</v>
      </c>
      <c r="F50" s="21">
        <f t="shared" si="2"/>
        <v>0</v>
      </c>
      <c r="G50" s="21">
        <f t="shared" si="0"/>
        <v>0</v>
      </c>
      <c r="H50" s="16">
        <f t="shared" si="6"/>
        <v>98556.74123738661</v>
      </c>
      <c r="I50" s="16">
        <f t="shared" si="3"/>
        <v>0</v>
      </c>
      <c r="J50" s="16">
        <f t="shared" si="1"/>
        <v>98556.74123738661</v>
      </c>
      <c r="K50" s="16">
        <f t="shared" si="4"/>
        <v>4026307.4808932701</v>
      </c>
      <c r="L50" s="23">
        <f t="shared" si="5"/>
        <v>40.852684761516109</v>
      </c>
    </row>
    <row r="51" spans="1:12" x14ac:dyDescent="0.2">
      <c r="A51" s="19">
        <v>42</v>
      </c>
      <c r="B51" s="11">
        <v>1</v>
      </c>
      <c r="C51" s="60">
        <v>1445</v>
      </c>
      <c r="D51" s="60">
        <v>1380</v>
      </c>
      <c r="E51" s="20">
        <v>0.1041</v>
      </c>
      <c r="F51" s="21">
        <f t="shared" si="2"/>
        <v>7.0796460176991152E-4</v>
      </c>
      <c r="G51" s="21">
        <f t="shared" si="0"/>
        <v>7.0751584888565191E-4</v>
      </c>
      <c r="H51" s="16">
        <f t="shared" si="6"/>
        <v>98556.74123738661</v>
      </c>
      <c r="I51" s="16">
        <f t="shared" si="3"/>
        <v>69.730456439973125</v>
      </c>
      <c r="J51" s="16">
        <f t="shared" si="1"/>
        <v>98494.269721462042</v>
      </c>
      <c r="K51" s="16">
        <f t="shared" si="4"/>
        <v>3927750.7396558835</v>
      </c>
      <c r="L51" s="23">
        <f t="shared" si="5"/>
        <v>39.852684761516109</v>
      </c>
    </row>
    <row r="52" spans="1:12" x14ac:dyDescent="0.2">
      <c r="A52" s="19">
        <v>43</v>
      </c>
      <c r="B52" s="11">
        <v>2</v>
      </c>
      <c r="C52" s="60">
        <v>1524</v>
      </c>
      <c r="D52" s="60">
        <v>1448</v>
      </c>
      <c r="E52" s="20">
        <v>0.28220000000000001</v>
      </c>
      <c r="F52" s="21">
        <f t="shared" si="2"/>
        <v>1.3458950201884253E-3</v>
      </c>
      <c r="G52" s="21">
        <f t="shared" si="0"/>
        <v>1.3445960282246843E-3</v>
      </c>
      <c r="H52" s="16">
        <f t="shared" si="6"/>
        <v>98487.010780946643</v>
      </c>
      <c r="I52" s="16">
        <f t="shared" si="3"/>
        <v>132.42524352778253</v>
      </c>
      <c r="J52" s="16">
        <f t="shared" si="1"/>
        <v>98391.955941142398</v>
      </c>
      <c r="K52" s="16">
        <f t="shared" si="4"/>
        <v>3829256.4699344216</v>
      </c>
      <c r="L52" s="23">
        <f t="shared" si="5"/>
        <v>38.880827426587224</v>
      </c>
    </row>
    <row r="53" spans="1:12" x14ac:dyDescent="0.2">
      <c r="A53" s="19">
        <v>44</v>
      </c>
      <c r="B53" s="11">
        <v>0</v>
      </c>
      <c r="C53" s="60">
        <v>1564</v>
      </c>
      <c r="D53" s="60">
        <v>1541</v>
      </c>
      <c r="E53" s="20">
        <v>0</v>
      </c>
      <c r="F53" s="21">
        <f t="shared" si="2"/>
        <v>0</v>
      </c>
      <c r="G53" s="21">
        <f t="shared" si="0"/>
        <v>0</v>
      </c>
      <c r="H53" s="16">
        <f t="shared" si="6"/>
        <v>98354.585537418854</v>
      </c>
      <c r="I53" s="16">
        <f t="shared" si="3"/>
        <v>0</v>
      </c>
      <c r="J53" s="16">
        <f t="shared" si="1"/>
        <v>98354.585537418854</v>
      </c>
      <c r="K53" s="16">
        <f t="shared" si="4"/>
        <v>3730864.5139932791</v>
      </c>
      <c r="L53" s="23">
        <f t="shared" si="5"/>
        <v>37.932796865621249</v>
      </c>
    </row>
    <row r="54" spans="1:12" x14ac:dyDescent="0.2">
      <c r="A54" s="19">
        <v>45</v>
      </c>
      <c r="B54" s="11">
        <v>1</v>
      </c>
      <c r="C54" s="60">
        <v>1535</v>
      </c>
      <c r="D54" s="60">
        <v>1558</v>
      </c>
      <c r="E54" s="20">
        <v>0.97809999999999997</v>
      </c>
      <c r="F54" s="21">
        <f t="shared" si="2"/>
        <v>6.4662140316844492E-4</v>
      </c>
      <c r="G54" s="21">
        <f t="shared" si="0"/>
        <v>6.466122464867779E-4</v>
      </c>
      <c r="H54" s="16">
        <f t="shared" si="6"/>
        <v>98354.585537418854</v>
      </c>
      <c r="I54" s="16">
        <f t="shared" si="3"/>
        <v>63.597279506626357</v>
      </c>
      <c r="J54" s="16">
        <f t="shared" si="1"/>
        <v>98353.192756997669</v>
      </c>
      <c r="K54" s="16">
        <f t="shared" si="4"/>
        <v>3632509.9284558604</v>
      </c>
      <c r="L54" s="23">
        <f t="shared" si="5"/>
        <v>36.932796865621249</v>
      </c>
    </row>
    <row r="55" spans="1:12" x14ac:dyDescent="0.2">
      <c r="A55" s="19">
        <v>46</v>
      </c>
      <c r="B55" s="11">
        <v>4</v>
      </c>
      <c r="C55" s="60">
        <v>1478</v>
      </c>
      <c r="D55" s="60">
        <v>1542</v>
      </c>
      <c r="E55" s="20">
        <v>0.4027</v>
      </c>
      <c r="F55" s="21">
        <f t="shared" si="2"/>
        <v>2.6490066225165563E-3</v>
      </c>
      <c r="G55" s="21">
        <f t="shared" si="0"/>
        <v>2.6448218487674998E-3</v>
      </c>
      <c r="H55" s="16">
        <f t="shared" si="6"/>
        <v>98290.988257912235</v>
      </c>
      <c r="I55" s="16">
        <f t="shared" si="3"/>
        <v>259.96215328147605</v>
      </c>
      <c r="J55" s="16">
        <f t="shared" si="1"/>
        <v>98135.712863757202</v>
      </c>
      <c r="K55" s="16">
        <f t="shared" si="4"/>
        <v>3534156.7356988625</v>
      </c>
      <c r="L55" s="23">
        <f t="shared" si="5"/>
        <v>35.956060655584764</v>
      </c>
    </row>
    <row r="56" spans="1:12" x14ac:dyDescent="0.2">
      <c r="A56" s="19">
        <v>47</v>
      </c>
      <c r="B56" s="11">
        <v>3</v>
      </c>
      <c r="C56" s="60">
        <v>1336</v>
      </c>
      <c r="D56" s="60">
        <v>1494</v>
      </c>
      <c r="E56" s="20">
        <v>0.45660000000000001</v>
      </c>
      <c r="F56" s="21">
        <f t="shared" si="2"/>
        <v>2.1201413427561835E-3</v>
      </c>
      <c r="G56" s="21">
        <f t="shared" si="0"/>
        <v>2.1177015709533792E-3</v>
      </c>
      <c r="H56" s="16">
        <f t="shared" si="6"/>
        <v>98031.026104630757</v>
      </c>
      <c r="I56" s="16">
        <f t="shared" si="3"/>
        <v>207.60045798394827</v>
      </c>
      <c r="J56" s="16">
        <f t="shared" si="1"/>
        <v>97918.216015762271</v>
      </c>
      <c r="K56" s="16">
        <f t="shared" si="4"/>
        <v>3436021.0228351052</v>
      </c>
      <c r="L56" s="23">
        <f t="shared" si="5"/>
        <v>35.050342318846702</v>
      </c>
    </row>
    <row r="57" spans="1:12" x14ac:dyDescent="0.2">
      <c r="A57" s="19">
        <v>48</v>
      </c>
      <c r="B57" s="11">
        <v>1</v>
      </c>
      <c r="C57" s="60">
        <v>1218</v>
      </c>
      <c r="D57" s="60">
        <v>1333</v>
      </c>
      <c r="E57" s="20">
        <v>0.2329</v>
      </c>
      <c r="F57" s="21">
        <f t="shared" si="2"/>
        <v>7.840062720501764E-4</v>
      </c>
      <c r="G57" s="21">
        <f t="shared" si="0"/>
        <v>7.8353504528950091E-4</v>
      </c>
      <c r="H57" s="16">
        <f t="shared" si="6"/>
        <v>97823.425646646807</v>
      </c>
      <c r="I57" s="16">
        <f t="shared" si="3"/>
        <v>76.648082244419527</v>
      </c>
      <c r="J57" s="16">
        <f t="shared" si="1"/>
        <v>97764.628902757118</v>
      </c>
      <c r="K57" s="16">
        <f t="shared" si="4"/>
        <v>3338102.806819343</v>
      </c>
      <c r="L57" s="23">
        <f t="shared" si="5"/>
        <v>34.123757011710893</v>
      </c>
    </row>
    <row r="58" spans="1:12" x14ac:dyDescent="0.2">
      <c r="A58" s="19">
        <v>49</v>
      </c>
      <c r="B58" s="11">
        <v>3</v>
      </c>
      <c r="C58" s="60">
        <v>1190</v>
      </c>
      <c r="D58" s="60">
        <v>1235</v>
      </c>
      <c r="E58" s="20">
        <v>0.42559999999999998</v>
      </c>
      <c r="F58" s="21">
        <f t="shared" si="2"/>
        <v>2.4742268041237111E-3</v>
      </c>
      <c r="G58" s="21">
        <f t="shared" si="0"/>
        <v>2.470715433538084E-3</v>
      </c>
      <c r="H58" s="16">
        <f t="shared" si="6"/>
        <v>97746.777564402393</v>
      </c>
      <c r="I58" s="16">
        <f t="shared" si="3"/>
        <v>241.50447190698313</v>
      </c>
      <c r="J58" s="16">
        <f t="shared" si="1"/>
        <v>97608.057395739015</v>
      </c>
      <c r="K58" s="16">
        <f t="shared" si="4"/>
        <v>3240338.1779165859</v>
      </c>
      <c r="L58" s="23">
        <f t="shared" si="5"/>
        <v>33.150332508727722</v>
      </c>
    </row>
    <row r="59" spans="1:12" x14ac:dyDescent="0.2">
      <c r="A59" s="19">
        <v>50</v>
      </c>
      <c r="B59" s="11">
        <v>0</v>
      </c>
      <c r="C59" s="60">
        <v>1042</v>
      </c>
      <c r="D59" s="60">
        <v>1173</v>
      </c>
      <c r="E59" s="20">
        <v>0</v>
      </c>
      <c r="F59" s="21">
        <f t="shared" si="2"/>
        <v>0</v>
      </c>
      <c r="G59" s="21">
        <f t="shared" si="0"/>
        <v>0</v>
      </c>
      <c r="H59" s="16">
        <f t="shared" si="6"/>
        <v>97505.273092495408</v>
      </c>
      <c r="I59" s="16">
        <f t="shared" si="3"/>
        <v>0</v>
      </c>
      <c r="J59" s="16">
        <f t="shared" si="1"/>
        <v>97505.273092495408</v>
      </c>
      <c r="K59" s="16">
        <f t="shared" si="4"/>
        <v>3142730.1205208469</v>
      </c>
      <c r="L59" s="23">
        <f t="shared" si="5"/>
        <v>32.231386271177271</v>
      </c>
    </row>
    <row r="60" spans="1:12" x14ac:dyDescent="0.2">
      <c r="A60" s="19">
        <v>51</v>
      </c>
      <c r="B60" s="11">
        <v>5</v>
      </c>
      <c r="C60" s="60">
        <v>948</v>
      </c>
      <c r="D60" s="60">
        <v>1039</v>
      </c>
      <c r="E60" s="20">
        <v>0.46739999999999998</v>
      </c>
      <c r="F60" s="21">
        <f t="shared" si="2"/>
        <v>5.0327126321087065E-3</v>
      </c>
      <c r="G60" s="21">
        <f t="shared" si="0"/>
        <v>5.0192588963854307E-3</v>
      </c>
      <c r="H60" s="16">
        <f t="shared" si="6"/>
        <v>97505.273092495408</v>
      </c>
      <c r="I60" s="16">
        <f t="shared" si="3"/>
        <v>489.40420941399856</v>
      </c>
      <c r="J60" s="16">
        <f t="shared" si="1"/>
        <v>97244.616410561503</v>
      </c>
      <c r="K60" s="16">
        <f t="shared" si="4"/>
        <v>3045224.8474283516</v>
      </c>
      <c r="L60" s="23">
        <f t="shared" si="5"/>
        <v>31.231386271177271</v>
      </c>
    </row>
    <row r="61" spans="1:12" x14ac:dyDescent="0.2">
      <c r="A61" s="19">
        <v>52</v>
      </c>
      <c r="B61" s="11">
        <v>3</v>
      </c>
      <c r="C61" s="60">
        <v>924</v>
      </c>
      <c r="D61" s="60">
        <v>965</v>
      </c>
      <c r="E61" s="20">
        <v>0.33700000000000002</v>
      </c>
      <c r="F61" s="21">
        <f t="shared" si="2"/>
        <v>3.1762837480148226E-3</v>
      </c>
      <c r="G61" s="21">
        <f t="shared" si="0"/>
        <v>3.1696089442138265E-3</v>
      </c>
      <c r="H61" s="16">
        <f t="shared" si="6"/>
        <v>97015.868883081406</v>
      </c>
      <c r="I61" s="16">
        <f t="shared" si="3"/>
        <v>307.50236574249067</v>
      </c>
      <c r="J61" s="16">
        <f t="shared" si="1"/>
        <v>96811.994814594131</v>
      </c>
      <c r="K61" s="16">
        <f t="shared" si="4"/>
        <v>2947980.2310177903</v>
      </c>
      <c r="L61" s="23">
        <f t="shared" si="5"/>
        <v>30.386577628558335</v>
      </c>
    </row>
    <row r="62" spans="1:12" x14ac:dyDescent="0.2">
      <c r="A62" s="19">
        <v>53</v>
      </c>
      <c r="B62" s="11">
        <v>1</v>
      </c>
      <c r="C62" s="60">
        <v>870</v>
      </c>
      <c r="D62" s="60">
        <v>946</v>
      </c>
      <c r="E62" s="20">
        <v>0.28220000000000001</v>
      </c>
      <c r="F62" s="21">
        <f t="shared" si="2"/>
        <v>1.1013215859030838E-3</v>
      </c>
      <c r="G62" s="21">
        <f t="shared" si="0"/>
        <v>1.1004516473651117E-3</v>
      </c>
      <c r="H62" s="16">
        <f t="shared" si="6"/>
        <v>96708.366517338916</v>
      </c>
      <c r="I62" s="16">
        <f t="shared" si="3"/>
        <v>106.42288124799462</v>
      </c>
      <c r="J62" s="16">
        <f t="shared" si="1"/>
        <v>96631.976173179108</v>
      </c>
      <c r="K62" s="16">
        <f t="shared" si="4"/>
        <v>2851168.236203196</v>
      </c>
      <c r="L62" s="23">
        <f t="shared" si="5"/>
        <v>29.4821258892012</v>
      </c>
    </row>
    <row r="63" spans="1:12" x14ac:dyDescent="0.2">
      <c r="A63" s="19">
        <v>54</v>
      </c>
      <c r="B63" s="11">
        <v>1</v>
      </c>
      <c r="C63" s="60">
        <v>844</v>
      </c>
      <c r="D63" s="60">
        <v>878</v>
      </c>
      <c r="E63" s="20">
        <v>0.47670000000000001</v>
      </c>
      <c r="F63" s="21">
        <f t="shared" si="2"/>
        <v>1.1614401858304297E-3</v>
      </c>
      <c r="G63" s="21">
        <f t="shared" si="0"/>
        <v>1.1607347125724863E-3</v>
      </c>
      <c r="H63" s="16">
        <f t="shared" si="6"/>
        <v>96601.943636090917</v>
      </c>
      <c r="I63" s="16">
        <f t="shared" si="3"/>
        <v>112.12922928038151</v>
      </c>
      <c r="J63" s="16">
        <f t="shared" si="1"/>
        <v>96543.266410408483</v>
      </c>
      <c r="K63" s="16">
        <f t="shared" si="4"/>
        <v>2754536.2600300168</v>
      </c>
      <c r="L63" s="23">
        <f t="shared" si="5"/>
        <v>28.514294395634806</v>
      </c>
    </row>
    <row r="64" spans="1:12" x14ac:dyDescent="0.2">
      <c r="A64" s="19">
        <v>55</v>
      </c>
      <c r="B64" s="11">
        <v>3</v>
      </c>
      <c r="C64" s="60">
        <v>788</v>
      </c>
      <c r="D64" s="60">
        <v>822</v>
      </c>
      <c r="E64" s="20">
        <v>0.1032</v>
      </c>
      <c r="F64" s="21">
        <f t="shared" si="2"/>
        <v>3.7267080745341614E-3</v>
      </c>
      <c r="G64" s="21">
        <f t="shared" si="0"/>
        <v>3.7142944870955505E-3</v>
      </c>
      <c r="H64" s="16">
        <f t="shared" si="6"/>
        <v>96489.814406810532</v>
      </c>
      <c r="I64" s="16">
        <f t="shared" si="3"/>
        <v>358.39158571208918</v>
      </c>
      <c r="J64" s="16">
        <f t="shared" si="1"/>
        <v>96168.408832743939</v>
      </c>
      <c r="K64" s="16">
        <f t="shared" si="4"/>
        <v>2657992.9936196082</v>
      </c>
      <c r="L64" s="23">
        <f t="shared" si="5"/>
        <v>27.546876423797944</v>
      </c>
    </row>
    <row r="65" spans="1:12" x14ac:dyDescent="0.2">
      <c r="A65" s="19">
        <v>56</v>
      </c>
      <c r="B65" s="11">
        <v>2</v>
      </c>
      <c r="C65" s="60">
        <v>706</v>
      </c>
      <c r="D65" s="60">
        <v>787</v>
      </c>
      <c r="E65" s="20">
        <v>0.5726</v>
      </c>
      <c r="F65" s="21">
        <f t="shared" si="2"/>
        <v>2.6791694574681848E-3</v>
      </c>
      <c r="G65" s="21">
        <f t="shared" si="0"/>
        <v>2.6761051109861073E-3</v>
      </c>
      <c r="H65" s="16">
        <f t="shared" si="6"/>
        <v>96131.422821098444</v>
      </c>
      <c r="I65" s="16">
        <f t="shared" si="3"/>
        <v>257.25779193790805</v>
      </c>
      <c r="J65" s="16">
        <f t="shared" si="1"/>
        <v>96021.470840824186</v>
      </c>
      <c r="K65" s="16">
        <f t="shared" si="4"/>
        <v>2561824.5847868645</v>
      </c>
      <c r="L65" s="23">
        <f t="shared" si="5"/>
        <v>26.649190343873784</v>
      </c>
    </row>
    <row r="66" spans="1:12" x14ac:dyDescent="0.2">
      <c r="A66" s="19">
        <v>57</v>
      </c>
      <c r="B66" s="11">
        <v>3</v>
      </c>
      <c r="C66" s="60">
        <v>712</v>
      </c>
      <c r="D66" s="60">
        <v>706</v>
      </c>
      <c r="E66" s="20">
        <v>0.42099999999999999</v>
      </c>
      <c r="F66" s="21">
        <f t="shared" si="2"/>
        <v>4.2313117066290554E-3</v>
      </c>
      <c r="G66" s="21">
        <f t="shared" si="0"/>
        <v>4.220970626265412E-3</v>
      </c>
      <c r="H66" s="16">
        <f t="shared" si="6"/>
        <v>95874.165029160533</v>
      </c>
      <c r="I66" s="16">
        <f t="shared" si="3"/>
        <v>404.68203440580919</v>
      </c>
      <c r="J66" s="16">
        <f t="shared" si="1"/>
        <v>95639.854131239568</v>
      </c>
      <c r="K66" s="16">
        <f t="shared" si="4"/>
        <v>2465803.1139460402</v>
      </c>
      <c r="L66" s="23">
        <f t="shared" si="5"/>
        <v>25.719161290177137</v>
      </c>
    </row>
    <row r="67" spans="1:12" x14ac:dyDescent="0.2">
      <c r="A67" s="19">
        <v>58</v>
      </c>
      <c r="B67" s="11">
        <v>5</v>
      </c>
      <c r="C67" s="60">
        <v>684</v>
      </c>
      <c r="D67" s="60">
        <v>718</v>
      </c>
      <c r="E67" s="20">
        <v>0.47120000000000001</v>
      </c>
      <c r="F67" s="21">
        <f t="shared" si="2"/>
        <v>7.1326676176890159E-3</v>
      </c>
      <c r="G67" s="21">
        <f t="shared" si="0"/>
        <v>7.1058660345288249E-3</v>
      </c>
      <c r="H67" s="16">
        <f t="shared" si="6"/>
        <v>95469.482994754726</v>
      </c>
      <c r="I67" s="16">
        <f t="shared" si="3"/>
        <v>678.39335654645481</v>
      </c>
      <c r="J67" s="16">
        <f t="shared" si="1"/>
        <v>95110.748587812966</v>
      </c>
      <c r="K67" s="16">
        <f t="shared" si="4"/>
        <v>2370163.2598148007</v>
      </c>
      <c r="L67" s="23">
        <f t="shared" si="5"/>
        <v>24.82639672349563</v>
      </c>
    </row>
    <row r="68" spans="1:12" x14ac:dyDescent="0.2">
      <c r="A68" s="19">
        <v>59</v>
      </c>
      <c r="B68" s="11">
        <v>1</v>
      </c>
      <c r="C68" s="60">
        <v>613</v>
      </c>
      <c r="D68" s="60">
        <v>679</v>
      </c>
      <c r="E68" s="20">
        <v>0.6</v>
      </c>
      <c r="F68" s="21">
        <f t="shared" si="2"/>
        <v>1.5479876160990713E-3</v>
      </c>
      <c r="G68" s="21">
        <f t="shared" si="0"/>
        <v>1.5470297029702971E-3</v>
      </c>
      <c r="H68" s="16">
        <f t="shared" si="6"/>
        <v>94791.089638208272</v>
      </c>
      <c r="I68" s="16">
        <f t="shared" si="3"/>
        <v>146.64463124722815</v>
      </c>
      <c r="J68" s="16">
        <f t="shared" si="1"/>
        <v>94732.431785709385</v>
      </c>
      <c r="K68" s="16">
        <f t="shared" si="4"/>
        <v>2275052.5112269879</v>
      </c>
      <c r="L68" s="23">
        <f t="shared" si="5"/>
        <v>24.000700064850427</v>
      </c>
    </row>
    <row r="69" spans="1:12" x14ac:dyDescent="0.2">
      <c r="A69" s="19">
        <v>60</v>
      </c>
      <c r="B69" s="11">
        <v>4</v>
      </c>
      <c r="C69" s="60">
        <v>544</v>
      </c>
      <c r="D69" s="60">
        <v>613</v>
      </c>
      <c r="E69" s="20">
        <v>0.56369999999999998</v>
      </c>
      <c r="F69" s="21">
        <f t="shared" si="2"/>
        <v>6.9144338807260158E-3</v>
      </c>
      <c r="G69" s="21">
        <f t="shared" si="0"/>
        <v>6.8936373795078351E-3</v>
      </c>
      <c r="H69" s="16">
        <f t="shared" si="6"/>
        <v>94644.445006961047</v>
      </c>
      <c r="I69" s="16">
        <f t="shared" si="3"/>
        <v>652.44448386276031</v>
      </c>
      <c r="J69" s="16">
        <f t="shared" si="1"/>
        <v>94359.783478651734</v>
      </c>
      <c r="K69" s="16">
        <f t="shared" si="4"/>
        <v>2180320.0794412787</v>
      </c>
      <c r="L69" s="23">
        <f t="shared" si="5"/>
        <v>23.036957734613136</v>
      </c>
    </row>
    <row r="70" spans="1:12" x14ac:dyDescent="0.2">
      <c r="A70" s="19">
        <v>61</v>
      </c>
      <c r="B70" s="11">
        <v>4</v>
      </c>
      <c r="C70" s="60">
        <v>593</v>
      </c>
      <c r="D70" s="60">
        <v>551</v>
      </c>
      <c r="E70" s="20">
        <v>0.41099999999999998</v>
      </c>
      <c r="F70" s="21">
        <f t="shared" si="2"/>
        <v>6.993006993006993E-3</v>
      </c>
      <c r="G70" s="21">
        <f t="shared" si="0"/>
        <v>6.9643217795235021E-3</v>
      </c>
      <c r="H70" s="16">
        <f t="shared" si="6"/>
        <v>93992.000523098293</v>
      </c>
      <c r="I70" s="16">
        <f t="shared" si="3"/>
        <v>654.59053634399788</v>
      </c>
      <c r="J70" s="16">
        <f t="shared" si="1"/>
        <v>93606.446697191685</v>
      </c>
      <c r="K70" s="16">
        <f t="shared" si="4"/>
        <v>2085960.295962627</v>
      </c>
      <c r="L70" s="23">
        <f t="shared" si="5"/>
        <v>22.192955617004955</v>
      </c>
    </row>
    <row r="71" spans="1:12" x14ac:dyDescent="0.2">
      <c r="A71" s="19">
        <v>62</v>
      </c>
      <c r="B71" s="11">
        <v>6</v>
      </c>
      <c r="C71" s="60">
        <v>552</v>
      </c>
      <c r="D71" s="60">
        <v>598</v>
      </c>
      <c r="E71" s="20">
        <v>0.44059999999999999</v>
      </c>
      <c r="F71" s="21">
        <f t="shared" si="2"/>
        <v>1.0434782608695653E-2</v>
      </c>
      <c r="G71" s="21">
        <f t="shared" si="0"/>
        <v>1.0374225996288794E-2</v>
      </c>
      <c r="H71" s="16">
        <f t="shared" si="6"/>
        <v>93337.409986754297</v>
      </c>
      <c r="I71" s="16">
        <f t="shared" si="3"/>
        <v>968.30338511085165</v>
      </c>
      <c r="J71" s="16">
        <f t="shared" si="1"/>
        <v>92795.741073123296</v>
      </c>
      <c r="K71" s="16">
        <f t="shared" si="4"/>
        <v>1992353.8492654352</v>
      </c>
      <c r="L71" s="23">
        <f t="shared" si="5"/>
        <v>21.345716037633508</v>
      </c>
    </row>
    <row r="72" spans="1:12" x14ac:dyDescent="0.2">
      <c r="A72" s="19">
        <v>63</v>
      </c>
      <c r="B72" s="11">
        <v>3</v>
      </c>
      <c r="C72" s="60">
        <v>565</v>
      </c>
      <c r="D72" s="60">
        <v>546</v>
      </c>
      <c r="E72" s="20">
        <v>0.71050000000000002</v>
      </c>
      <c r="F72" s="21">
        <f t="shared" si="2"/>
        <v>5.4005400540054005E-3</v>
      </c>
      <c r="G72" s="21">
        <f t="shared" si="0"/>
        <v>5.3921097258381812E-3</v>
      </c>
      <c r="H72" s="16">
        <f t="shared" si="6"/>
        <v>92369.106601643449</v>
      </c>
      <c r="I72" s="16">
        <f t="shared" si="3"/>
        <v>498.06435807370536</v>
      </c>
      <c r="J72" s="16">
        <f t="shared" si="1"/>
        <v>92224.916969981103</v>
      </c>
      <c r="K72" s="16">
        <f t="shared" si="4"/>
        <v>1899558.1081923121</v>
      </c>
      <c r="L72" s="23">
        <f t="shared" si="5"/>
        <v>20.564863925602964</v>
      </c>
    </row>
    <row r="73" spans="1:12" x14ac:dyDescent="0.2">
      <c r="A73" s="19">
        <v>64</v>
      </c>
      <c r="B73" s="11">
        <v>8</v>
      </c>
      <c r="C73" s="60">
        <v>566</v>
      </c>
      <c r="D73" s="60">
        <v>553</v>
      </c>
      <c r="E73" s="20">
        <v>0.48049999999999998</v>
      </c>
      <c r="F73" s="21">
        <f t="shared" si="2"/>
        <v>1.4298480786416443E-2</v>
      </c>
      <c r="G73" s="21">
        <f t="shared" ref="G73:G103" si="7">F73/((1+(1-E73)*F73))</f>
        <v>1.4193053919411841E-2</v>
      </c>
      <c r="H73" s="16">
        <f t="shared" si="6"/>
        <v>91871.04224356974</v>
      </c>
      <c r="I73" s="16">
        <f t="shared" si="3"/>
        <v>1303.9306561955482</v>
      </c>
      <c r="J73" s="16">
        <f t="shared" ref="J73:J103" si="8">H74+I73*E73</f>
        <v>91193.650267676159</v>
      </c>
      <c r="K73" s="16">
        <f t="shared" si="4"/>
        <v>1807333.191222331</v>
      </c>
      <c r="L73" s="23">
        <f t="shared" si="5"/>
        <v>19.672501226563917</v>
      </c>
    </row>
    <row r="74" spans="1:12" x14ac:dyDescent="0.2">
      <c r="A74" s="19">
        <v>65</v>
      </c>
      <c r="B74" s="11">
        <v>5</v>
      </c>
      <c r="C74" s="60">
        <v>548</v>
      </c>
      <c r="D74" s="60">
        <v>570</v>
      </c>
      <c r="E74" s="20">
        <v>0.35120000000000001</v>
      </c>
      <c r="F74" s="21">
        <f t="shared" ref="F74:F103" si="9">B74/((C74+D74)/2)</f>
        <v>8.9445438282647581E-3</v>
      </c>
      <c r="G74" s="21">
        <f t="shared" si="7"/>
        <v>8.8929361629470471E-3</v>
      </c>
      <c r="H74" s="16">
        <f t="shared" si="6"/>
        <v>90567.111587374195</v>
      </c>
      <c r="I74" s="16">
        <f t="shared" ref="I74:I103" si="10">H74*G74</f>
        <v>805.40754180902047</v>
      </c>
      <c r="J74" s="16">
        <f t="shared" si="8"/>
        <v>90044.563174248498</v>
      </c>
      <c r="K74" s="16">
        <f t="shared" ref="K74:K97" si="11">K75+J74</f>
        <v>1716139.5409546548</v>
      </c>
      <c r="L74" s="23">
        <f t="shared" ref="L74:L103" si="12">K74/H74</f>
        <v>18.948816086499757</v>
      </c>
    </row>
    <row r="75" spans="1:12" x14ac:dyDescent="0.2">
      <c r="A75" s="19">
        <v>66</v>
      </c>
      <c r="B75" s="11">
        <v>5</v>
      </c>
      <c r="C75" s="60">
        <v>544</v>
      </c>
      <c r="D75" s="60">
        <v>537</v>
      </c>
      <c r="E75" s="20">
        <v>0.87180000000000002</v>
      </c>
      <c r="F75" s="21">
        <f t="shared" si="9"/>
        <v>9.2506938020351526E-3</v>
      </c>
      <c r="G75" s="21">
        <f t="shared" si="7"/>
        <v>9.2397360392208316E-3</v>
      </c>
      <c r="H75" s="16">
        <f t="shared" ref="H75:H104" si="13">H74-I74</f>
        <v>89761.704045565173</v>
      </c>
      <c r="I75" s="16">
        <f t="shared" si="10"/>
        <v>829.37445181168289</v>
      </c>
      <c r="J75" s="16">
        <f t="shared" si="8"/>
        <v>89655.378240842911</v>
      </c>
      <c r="K75" s="16">
        <f t="shared" si="11"/>
        <v>1626094.9777804064</v>
      </c>
      <c r="L75" s="23">
        <f t="shared" si="12"/>
        <v>18.11568747575204</v>
      </c>
    </row>
    <row r="76" spans="1:12" x14ac:dyDescent="0.2">
      <c r="A76" s="19">
        <v>67</v>
      </c>
      <c r="B76" s="11">
        <v>10</v>
      </c>
      <c r="C76" s="60">
        <v>503</v>
      </c>
      <c r="D76" s="60">
        <v>539</v>
      </c>
      <c r="E76" s="20">
        <v>0.5827</v>
      </c>
      <c r="F76" s="21">
        <f t="shared" si="9"/>
        <v>1.9193857965451054E-2</v>
      </c>
      <c r="G76" s="21">
        <f t="shared" si="7"/>
        <v>1.9041344471250426E-2</v>
      </c>
      <c r="H76" s="16">
        <f t="shared" si="13"/>
        <v>88932.329593753486</v>
      </c>
      <c r="I76" s="16">
        <f t="shared" si="10"/>
        <v>1693.3911224254387</v>
      </c>
      <c r="J76" s="16">
        <f t="shared" si="8"/>
        <v>88225.677478365353</v>
      </c>
      <c r="K76" s="16">
        <f t="shared" si="11"/>
        <v>1536439.5995395635</v>
      </c>
      <c r="L76" s="23">
        <f t="shared" si="12"/>
        <v>17.276502331132924</v>
      </c>
    </row>
    <row r="77" spans="1:12" x14ac:dyDescent="0.2">
      <c r="A77" s="19">
        <v>68</v>
      </c>
      <c r="B77" s="11">
        <v>6</v>
      </c>
      <c r="C77" s="60">
        <v>574</v>
      </c>
      <c r="D77" s="60">
        <v>495</v>
      </c>
      <c r="E77" s="20">
        <v>0.68579999999999997</v>
      </c>
      <c r="F77" s="21">
        <f t="shared" si="9"/>
        <v>1.1225444340505144E-2</v>
      </c>
      <c r="G77" s="21">
        <f t="shared" si="7"/>
        <v>1.1185990963210764E-2</v>
      </c>
      <c r="H77" s="16">
        <f t="shared" si="13"/>
        <v>87238.938471328045</v>
      </c>
      <c r="I77" s="16">
        <f t="shared" si="10"/>
        <v>975.85397738037545</v>
      </c>
      <c r="J77" s="16">
        <f t="shared" si="8"/>
        <v>86932.32515163513</v>
      </c>
      <c r="K77" s="16">
        <f t="shared" si="11"/>
        <v>1448213.9220611982</v>
      </c>
      <c r="L77" s="23">
        <f t="shared" si="12"/>
        <v>16.600544979546815</v>
      </c>
    </row>
    <row r="78" spans="1:12" x14ac:dyDescent="0.2">
      <c r="A78" s="19">
        <v>69</v>
      </c>
      <c r="B78" s="11">
        <v>10</v>
      </c>
      <c r="C78" s="60">
        <v>588</v>
      </c>
      <c r="D78" s="60">
        <v>553</v>
      </c>
      <c r="E78" s="20">
        <v>0.42849999999999999</v>
      </c>
      <c r="F78" s="21">
        <f t="shared" si="9"/>
        <v>1.7528483786152498E-2</v>
      </c>
      <c r="G78" s="21">
        <f t="shared" si="7"/>
        <v>1.7354633253212775E-2</v>
      </c>
      <c r="H78" s="16">
        <f t="shared" si="13"/>
        <v>86263.084493947666</v>
      </c>
      <c r="I78" s="16">
        <f t="shared" si="10"/>
        <v>1497.0641946833675</v>
      </c>
      <c r="J78" s="16">
        <f t="shared" si="8"/>
        <v>85407.512306686127</v>
      </c>
      <c r="K78" s="16">
        <f t="shared" si="11"/>
        <v>1361281.5969095631</v>
      </c>
      <c r="L78" s="23">
        <f t="shared" si="12"/>
        <v>15.780581054982706</v>
      </c>
    </row>
    <row r="79" spans="1:12" x14ac:dyDescent="0.2">
      <c r="A79" s="19">
        <v>70</v>
      </c>
      <c r="B79" s="11">
        <v>10</v>
      </c>
      <c r="C79" s="60">
        <v>548</v>
      </c>
      <c r="D79" s="60">
        <v>588</v>
      </c>
      <c r="E79" s="20">
        <v>0.66379999999999995</v>
      </c>
      <c r="F79" s="21">
        <f t="shared" si="9"/>
        <v>1.7605633802816902E-2</v>
      </c>
      <c r="G79" s="21">
        <f t="shared" si="7"/>
        <v>1.7502038987542049E-2</v>
      </c>
      <c r="H79" s="16">
        <f t="shared" si="13"/>
        <v>84766.020299264303</v>
      </c>
      <c r="I79" s="16">
        <f t="shared" si="10"/>
        <v>1483.5781920965046</v>
      </c>
      <c r="J79" s="16">
        <f t="shared" si="8"/>
        <v>84267.241311081452</v>
      </c>
      <c r="K79" s="16">
        <f t="shared" si="11"/>
        <v>1275874.084602877</v>
      </c>
      <c r="L79" s="23">
        <f t="shared" si="12"/>
        <v>15.051716243117651</v>
      </c>
    </row>
    <row r="80" spans="1:12" x14ac:dyDescent="0.2">
      <c r="A80" s="19">
        <v>71</v>
      </c>
      <c r="B80" s="11">
        <v>7</v>
      </c>
      <c r="C80" s="60">
        <v>479</v>
      </c>
      <c r="D80" s="60">
        <v>527</v>
      </c>
      <c r="E80" s="20">
        <v>0.28179999999999999</v>
      </c>
      <c r="F80" s="21">
        <f t="shared" si="9"/>
        <v>1.3916500994035786E-2</v>
      </c>
      <c r="G80" s="21">
        <f t="shared" si="7"/>
        <v>1.3778784372653919E-2</v>
      </c>
      <c r="H80" s="16">
        <f t="shared" si="13"/>
        <v>83282.442107167793</v>
      </c>
      <c r="I80" s="16">
        <f t="shared" si="10"/>
        <v>1147.5308118226983</v>
      </c>
      <c r="J80" s="16">
        <f t="shared" si="8"/>
        <v>82458.285478116726</v>
      </c>
      <c r="K80" s="16">
        <f t="shared" si="11"/>
        <v>1191606.8432917956</v>
      </c>
      <c r="L80" s="23">
        <f t="shared" si="12"/>
        <v>14.308019951653636</v>
      </c>
    </row>
    <row r="81" spans="1:12" x14ac:dyDescent="0.2">
      <c r="A81" s="19">
        <v>72</v>
      </c>
      <c r="B81" s="11">
        <v>11</v>
      </c>
      <c r="C81" s="60">
        <v>462</v>
      </c>
      <c r="D81" s="60">
        <v>468</v>
      </c>
      <c r="E81" s="20">
        <v>0.53080000000000005</v>
      </c>
      <c r="F81" s="21">
        <f t="shared" si="9"/>
        <v>2.3655913978494623E-2</v>
      </c>
      <c r="G81" s="21">
        <f t="shared" si="7"/>
        <v>2.3396230909739042E-2</v>
      </c>
      <c r="H81" s="16">
        <f t="shared" si="13"/>
        <v>82134.911295345097</v>
      </c>
      <c r="I81" s="16">
        <f t="shared" si="10"/>
        <v>1921.6473504168273</v>
      </c>
      <c r="J81" s="16">
        <f t="shared" si="8"/>
        <v>81233.274358529525</v>
      </c>
      <c r="K81" s="16">
        <f t="shared" si="11"/>
        <v>1109148.5578136789</v>
      </c>
      <c r="L81" s="23">
        <f t="shared" si="12"/>
        <v>13.503984363303728</v>
      </c>
    </row>
    <row r="82" spans="1:12" x14ac:dyDescent="0.2">
      <c r="A82" s="19">
        <v>73</v>
      </c>
      <c r="B82" s="11">
        <v>10</v>
      </c>
      <c r="C82" s="60">
        <v>440</v>
      </c>
      <c r="D82" s="60">
        <v>453</v>
      </c>
      <c r="E82" s="20">
        <v>0.55210000000000004</v>
      </c>
      <c r="F82" s="21">
        <f t="shared" si="9"/>
        <v>2.2396416573348264E-2</v>
      </c>
      <c r="G82" s="21">
        <f t="shared" si="7"/>
        <v>2.2173981493595042E-2</v>
      </c>
      <c r="H82" s="16">
        <f t="shared" si="13"/>
        <v>80213.263944928272</v>
      </c>
      <c r="I82" s="16">
        <f t="shared" si="10"/>
        <v>1778.647430255694</v>
      </c>
      <c r="J82" s="16">
        <f t="shared" si="8"/>
        <v>79416.607760916755</v>
      </c>
      <c r="K82" s="16">
        <f t="shared" si="11"/>
        <v>1027915.2834551493</v>
      </c>
      <c r="L82" s="23">
        <f t="shared" si="12"/>
        <v>12.814779413051703</v>
      </c>
    </row>
    <row r="83" spans="1:12" x14ac:dyDescent="0.2">
      <c r="A83" s="19">
        <v>74</v>
      </c>
      <c r="B83" s="11">
        <v>11</v>
      </c>
      <c r="C83" s="60">
        <v>413</v>
      </c>
      <c r="D83" s="60">
        <v>428</v>
      </c>
      <c r="E83" s="20">
        <v>0.64829999999999999</v>
      </c>
      <c r="F83" s="21">
        <f t="shared" si="9"/>
        <v>2.6159334126040427E-2</v>
      </c>
      <c r="G83" s="21">
        <f t="shared" si="7"/>
        <v>2.5920856085757504E-2</v>
      </c>
      <c r="H83" s="16">
        <f t="shared" si="13"/>
        <v>78434.616514672583</v>
      </c>
      <c r="I83" s="16">
        <f t="shared" si="10"/>
        <v>2033.092406818407</v>
      </c>
      <c r="J83" s="16">
        <f t="shared" si="8"/>
        <v>77719.577915194546</v>
      </c>
      <c r="K83" s="16">
        <f t="shared" si="11"/>
        <v>948498.67569423257</v>
      </c>
      <c r="L83" s="23">
        <f t="shared" si="12"/>
        <v>12.092857947699651</v>
      </c>
    </row>
    <row r="84" spans="1:12" x14ac:dyDescent="0.2">
      <c r="A84" s="19">
        <v>75</v>
      </c>
      <c r="B84" s="11">
        <v>16</v>
      </c>
      <c r="C84" s="60">
        <v>337</v>
      </c>
      <c r="D84" s="60">
        <v>394</v>
      </c>
      <c r="E84" s="20">
        <v>0.4536</v>
      </c>
      <c r="F84" s="21">
        <f t="shared" si="9"/>
        <v>4.3775649794801641E-2</v>
      </c>
      <c r="G84" s="21">
        <f t="shared" si="7"/>
        <v>4.2753039206674601E-2</v>
      </c>
      <c r="H84" s="16">
        <f t="shared" si="13"/>
        <v>76401.524107854173</v>
      </c>
      <c r="I84" s="16">
        <f t="shared" si="10"/>
        <v>3266.3973556327842</v>
      </c>
      <c r="J84" s="16">
        <f t="shared" si="8"/>
        <v>74616.764592736421</v>
      </c>
      <c r="K84" s="16">
        <f t="shared" si="11"/>
        <v>870779.09777903801</v>
      </c>
      <c r="L84" s="23">
        <f t="shared" si="12"/>
        <v>11.397404802419652</v>
      </c>
    </row>
    <row r="85" spans="1:12" x14ac:dyDescent="0.2">
      <c r="A85" s="19">
        <v>76</v>
      </c>
      <c r="B85" s="11">
        <v>11</v>
      </c>
      <c r="C85" s="60">
        <v>292</v>
      </c>
      <c r="D85" s="60">
        <v>328</v>
      </c>
      <c r="E85" s="20">
        <v>0.62860000000000005</v>
      </c>
      <c r="F85" s="21">
        <f t="shared" si="9"/>
        <v>3.5483870967741936E-2</v>
      </c>
      <c r="G85" s="21">
        <f t="shared" si="7"/>
        <v>3.50223219544748E-2</v>
      </c>
      <c r="H85" s="16">
        <f t="shared" si="13"/>
        <v>73135.126752221389</v>
      </c>
      <c r="I85" s="16">
        <f t="shared" si="10"/>
        <v>2561.3619552976206</v>
      </c>
      <c r="J85" s="16">
        <f t="shared" si="8"/>
        <v>72183.836922023853</v>
      </c>
      <c r="K85" s="16">
        <f t="shared" si="11"/>
        <v>796162.33318630164</v>
      </c>
      <c r="L85" s="23">
        <f t="shared" si="12"/>
        <v>10.886182448054884</v>
      </c>
    </row>
    <row r="86" spans="1:12" x14ac:dyDescent="0.2">
      <c r="A86" s="19">
        <v>77</v>
      </c>
      <c r="B86" s="11">
        <v>8</v>
      </c>
      <c r="C86" s="60">
        <v>274</v>
      </c>
      <c r="D86" s="60">
        <v>280</v>
      </c>
      <c r="E86" s="20">
        <v>0.49419999999999997</v>
      </c>
      <c r="F86" s="21">
        <f t="shared" si="9"/>
        <v>2.8880866425992781E-2</v>
      </c>
      <c r="G86" s="21">
        <f t="shared" si="7"/>
        <v>2.8465050610859986E-2</v>
      </c>
      <c r="H86" s="16">
        <f t="shared" si="13"/>
        <v>70573.764796923773</v>
      </c>
      <c r="I86" s="16">
        <f t="shared" si="10"/>
        <v>2008.885786743364</v>
      </c>
      <c r="J86" s="16">
        <f t="shared" si="8"/>
        <v>69557.670365988975</v>
      </c>
      <c r="K86" s="16">
        <f t="shared" si="11"/>
        <v>723978.49626427772</v>
      </c>
      <c r="L86" s="23">
        <f t="shared" si="12"/>
        <v>10.258465002505224</v>
      </c>
    </row>
    <row r="87" spans="1:12" x14ac:dyDescent="0.2">
      <c r="A87" s="19">
        <v>78</v>
      </c>
      <c r="B87" s="11">
        <v>12</v>
      </c>
      <c r="C87" s="60">
        <v>252</v>
      </c>
      <c r="D87" s="60">
        <v>269</v>
      </c>
      <c r="E87" s="20">
        <v>0.53649999999999998</v>
      </c>
      <c r="F87" s="21">
        <f t="shared" si="9"/>
        <v>4.6065259117082535E-2</v>
      </c>
      <c r="G87" s="21">
        <f t="shared" si="7"/>
        <v>4.5102269395855099E-2</v>
      </c>
      <c r="H87" s="16">
        <f t="shared" si="13"/>
        <v>68564.879010180404</v>
      </c>
      <c r="I87" s="16">
        <f t="shared" si="10"/>
        <v>3092.4316442113673</v>
      </c>
      <c r="J87" s="16">
        <f t="shared" si="8"/>
        <v>67131.536943088431</v>
      </c>
      <c r="K87" s="16">
        <f t="shared" si="11"/>
        <v>654420.82589828875</v>
      </c>
      <c r="L87" s="23">
        <f t="shared" si="12"/>
        <v>9.5445486865239175</v>
      </c>
    </row>
    <row r="88" spans="1:12" x14ac:dyDescent="0.2">
      <c r="A88" s="19">
        <v>79</v>
      </c>
      <c r="B88" s="11">
        <v>3</v>
      </c>
      <c r="C88" s="60">
        <v>159</v>
      </c>
      <c r="D88" s="60">
        <v>246</v>
      </c>
      <c r="E88" s="20">
        <v>0.64659999999999995</v>
      </c>
      <c r="F88" s="21">
        <f t="shared" si="9"/>
        <v>1.4814814814814815E-2</v>
      </c>
      <c r="G88" s="21">
        <f t="shared" si="7"/>
        <v>1.4737655003286497E-2</v>
      </c>
      <c r="H88" s="16">
        <f t="shared" si="13"/>
        <v>65472.447365969034</v>
      </c>
      <c r="I88" s="16">
        <f t="shared" si="10"/>
        <v>964.91034150048529</v>
      </c>
      <c r="J88" s="16">
        <f t="shared" si="8"/>
        <v>65131.448051282758</v>
      </c>
      <c r="K88" s="16">
        <f t="shared" si="11"/>
        <v>587289.28895520035</v>
      </c>
      <c r="L88" s="23">
        <f t="shared" si="12"/>
        <v>8.9700219341496439</v>
      </c>
    </row>
    <row r="89" spans="1:12" x14ac:dyDescent="0.2">
      <c r="A89" s="19">
        <v>80</v>
      </c>
      <c r="B89" s="11">
        <v>5</v>
      </c>
      <c r="C89" s="60">
        <v>160</v>
      </c>
      <c r="D89" s="60">
        <v>155</v>
      </c>
      <c r="E89" s="20">
        <v>0.68989999999999996</v>
      </c>
      <c r="F89" s="21">
        <f t="shared" si="9"/>
        <v>3.1746031746031744E-2</v>
      </c>
      <c r="G89" s="21">
        <f t="shared" si="7"/>
        <v>3.1436556313875146E-2</v>
      </c>
      <c r="H89" s="16">
        <f t="shared" si="13"/>
        <v>64507.537024468547</v>
      </c>
      <c r="I89" s="16">
        <f t="shared" si="10"/>
        <v>2027.8948203390914</v>
      </c>
      <c r="J89" s="16">
        <f t="shared" si="8"/>
        <v>63878.686840681396</v>
      </c>
      <c r="K89" s="16">
        <f t="shared" si="11"/>
        <v>522157.84090391756</v>
      </c>
      <c r="L89" s="23">
        <f t="shared" si="12"/>
        <v>8.0945245313870267</v>
      </c>
    </row>
    <row r="90" spans="1:12" x14ac:dyDescent="0.2">
      <c r="A90" s="19">
        <v>81</v>
      </c>
      <c r="B90" s="11">
        <v>8</v>
      </c>
      <c r="C90" s="60">
        <v>190</v>
      </c>
      <c r="D90" s="60">
        <v>155</v>
      </c>
      <c r="E90" s="20">
        <v>0.41099999999999998</v>
      </c>
      <c r="F90" s="21">
        <f t="shared" si="9"/>
        <v>4.6376811594202899E-2</v>
      </c>
      <c r="G90" s="21">
        <f t="shared" si="7"/>
        <v>4.5143669728912268E-2</v>
      </c>
      <c r="H90" s="16">
        <f t="shared" si="13"/>
        <v>62479.642204129457</v>
      </c>
      <c r="I90" s="16">
        <f t="shared" si="10"/>
        <v>2820.5603324438284</v>
      </c>
      <c r="J90" s="16">
        <f t="shared" si="8"/>
        <v>60818.332168320041</v>
      </c>
      <c r="K90" s="16">
        <f t="shared" si="11"/>
        <v>458279.15406323614</v>
      </c>
      <c r="L90" s="23">
        <f t="shared" si="12"/>
        <v>7.3348556089033936</v>
      </c>
    </row>
    <row r="91" spans="1:12" x14ac:dyDescent="0.2">
      <c r="A91" s="19">
        <v>82</v>
      </c>
      <c r="B91" s="11">
        <v>9</v>
      </c>
      <c r="C91" s="60">
        <v>107</v>
      </c>
      <c r="D91" s="60">
        <v>182</v>
      </c>
      <c r="E91" s="20">
        <v>0.47670000000000001</v>
      </c>
      <c r="F91" s="21">
        <f t="shared" si="9"/>
        <v>6.228373702422145E-2</v>
      </c>
      <c r="G91" s="21">
        <f t="shared" si="7"/>
        <v>6.031779435251193E-2</v>
      </c>
      <c r="H91" s="16">
        <f t="shared" si="13"/>
        <v>59659.08187168563</v>
      </c>
      <c r="I91" s="16">
        <f t="shared" si="10"/>
        <v>3598.5042315960063</v>
      </c>
      <c r="J91" s="16">
        <f t="shared" si="8"/>
        <v>57775.984607291437</v>
      </c>
      <c r="K91" s="16">
        <f t="shared" si="11"/>
        <v>397460.82189491612</v>
      </c>
      <c r="L91" s="23">
        <f t="shared" si="12"/>
        <v>6.662201452408743</v>
      </c>
    </row>
    <row r="92" spans="1:12" x14ac:dyDescent="0.2">
      <c r="A92" s="19">
        <v>83</v>
      </c>
      <c r="B92" s="11">
        <v>6</v>
      </c>
      <c r="C92" s="60">
        <v>88</v>
      </c>
      <c r="D92" s="60">
        <v>101</v>
      </c>
      <c r="E92" s="20">
        <v>0.3553</v>
      </c>
      <c r="F92" s="21">
        <f t="shared" si="9"/>
        <v>6.3492063492063489E-2</v>
      </c>
      <c r="G92" s="21">
        <f t="shared" si="7"/>
        <v>6.0995321658828767E-2</v>
      </c>
      <c r="H92" s="16">
        <f t="shared" si="13"/>
        <v>56060.577640089621</v>
      </c>
      <c r="I92" s="16">
        <f t="shared" si="10"/>
        <v>3419.4329655370102</v>
      </c>
      <c r="J92" s="16">
        <f t="shared" si="8"/>
        <v>53856.069207207911</v>
      </c>
      <c r="K92" s="16">
        <f t="shared" si="11"/>
        <v>339684.83728762472</v>
      </c>
      <c r="L92" s="23">
        <f t="shared" si="12"/>
        <v>6.0592461153078068</v>
      </c>
    </row>
    <row r="93" spans="1:12" x14ac:dyDescent="0.2">
      <c r="A93" s="19">
        <v>84</v>
      </c>
      <c r="B93" s="11">
        <v>12</v>
      </c>
      <c r="C93" s="60">
        <v>105</v>
      </c>
      <c r="D93" s="60">
        <v>75</v>
      </c>
      <c r="E93" s="20">
        <v>0.52010000000000001</v>
      </c>
      <c r="F93" s="21">
        <f t="shared" si="9"/>
        <v>0.13333333333333333</v>
      </c>
      <c r="G93" s="21">
        <f t="shared" si="7"/>
        <v>0.1253148535695936</v>
      </c>
      <c r="H93" s="16">
        <f t="shared" si="13"/>
        <v>52641.144674552612</v>
      </c>
      <c r="I93" s="16">
        <f t="shared" si="10"/>
        <v>6596.7173366273528</v>
      </c>
      <c r="J93" s="16">
        <f t="shared" si="8"/>
        <v>49475.38002470514</v>
      </c>
      <c r="K93" s="16">
        <f t="shared" si="11"/>
        <v>285828.76808041683</v>
      </c>
      <c r="L93" s="23">
        <f t="shared" si="12"/>
        <v>5.4297597411210941</v>
      </c>
    </row>
    <row r="94" spans="1:12" x14ac:dyDescent="0.2">
      <c r="A94" s="19">
        <v>85</v>
      </c>
      <c r="B94" s="11">
        <v>8</v>
      </c>
      <c r="C94" s="60">
        <v>82</v>
      </c>
      <c r="D94" s="60">
        <v>94</v>
      </c>
      <c r="E94" s="20">
        <v>0.55510000000000004</v>
      </c>
      <c r="F94" s="21">
        <f t="shared" si="9"/>
        <v>9.0909090909090912E-2</v>
      </c>
      <c r="G94" s="21">
        <f t="shared" si="7"/>
        <v>8.7375162736240602E-2</v>
      </c>
      <c r="H94" s="16">
        <f t="shared" si="13"/>
        <v>46044.427337925255</v>
      </c>
      <c r="I94" s="16">
        <f t="shared" si="10"/>
        <v>4023.1393317482248</v>
      </c>
      <c r="J94" s="16">
        <f t="shared" si="8"/>
        <v>44254.532649230474</v>
      </c>
      <c r="K94" s="16">
        <f t="shared" si="11"/>
        <v>236353.38805571166</v>
      </c>
      <c r="L94" s="23">
        <f t="shared" si="12"/>
        <v>5.1331594662061368</v>
      </c>
    </row>
    <row r="95" spans="1:12" x14ac:dyDescent="0.2">
      <c r="A95" s="19">
        <v>86</v>
      </c>
      <c r="B95" s="11">
        <v>12</v>
      </c>
      <c r="C95" s="60">
        <v>64</v>
      </c>
      <c r="D95" s="60">
        <v>71</v>
      </c>
      <c r="E95" s="20">
        <v>0.34539999999999998</v>
      </c>
      <c r="F95" s="21">
        <f t="shared" si="9"/>
        <v>0.17777777777777778</v>
      </c>
      <c r="G95" s="21">
        <f t="shared" si="7"/>
        <v>0.15924581183514872</v>
      </c>
      <c r="H95" s="16">
        <f t="shared" si="13"/>
        <v>42021.288006177034</v>
      </c>
      <c r="I95" s="16">
        <f t="shared" si="10"/>
        <v>6691.7141229022591</v>
      </c>
      <c r="J95" s="16">
        <f t="shared" si="8"/>
        <v>37640.891941325215</v>
      </c>
      <c r="K95" s="16">
        <f t="shared" si="11"/>
        <v>192098.85540648119</v>
      </c>
      <c r="L95" s="23">
        <f t="shared" si="12"/>
        <v>4.571465191125105</v>
      </c>
    </row>
    <row r="96" spans="1:12" x14ac:dyDescent="0.2">
      <c r="A96" s="19">
        <v>87</v>
      </c>
      <c r="B96" s="11">
        <v>9</v>
      </c>
      <c r="C96" s="60">
        <v>60</v>
      </c>
      <c r="D96" s="60">
        <v>57</v>
      </c>
      <c r="E96" s="20">
        <v>0.65139999999999998</v>
      </c>
      <c r="F96" s="21">
        <f t="shared" si="9"/>
        <v>0.15384615384615385</v>
      </c>
      <c r="G96" s="21">
        <f t="shared" si="7"/>
        <v>0.14601524399147273</v>
      </c>
      <c r="H96" s="16">
        <f t="shared" si="13"/>
        <v>35329.573883274774</v>
      </c>
      <c r="I96" s="16">
        <f t="shared" si="10"/>
        <v>5158.656350681129</v>
      </c>
      <c r="J96" s="16">
        <f t="shared" si="8"/>
        <v>33531.266279427335</v>
      </c>
      <c r="K96" s="16">
        <f t="shared" si="11"/>
        <v>154457.96346515598</v>
      </c>
      <c r="L96" s="23">
        <f t="shared" si="12"/>
        <v>4.371916966093873</v>
      </c>
    </row>
    <row r="97" spans="1:12" x14ac:dyDescent="0.2">
      <c r="A97" s="19">
        <v>88</v>
      </c>
      <c r="B97" s="11">
        <v>10</v>
      </c>
      <c r="C97" s="60">
        <v>59</v>
      </c>
      <c r="D97" s="60">
        <v>48</v>
      </c>
      <c r="E97" s="20">
        <v>0.61780000000000002</v>
      </c>
      <c r="F97" s="21">
        <f t="shared" si="9"/>
        <v>0.18691588785046728</v>
      </c>
      <c r="G97" s="21">
        <f t="shared" si="7"/>
        <v>0.17445308956421618</v>
      </c>
      <c r="H97" s="16">
        <f t="shared" si="13"/>
        <v>30170.917532593645</v>
      </c>
      <c r="I97" s="16">
        <f t="shared" si="10"/>
        <v>5263.409778548139</v>
      </c>
      <c r="J97" s="16">
        <f t="shared" si="8"/>
        <v>28159.242315232546</v>
      </c>
      <c r="K97" s="16">
        <f t="shared" si="11"/>
        <v>120926.69718572864</v>
      </c>
      <c r="L97" s="23">
        <f t="shared" si="12"/>
        <v>4.0080550104282215</v>
      </c>
    </row>
    <row r="98" spans="1:12" x14ac:dyDescent="0.2">
      <c r="A98" s="19">
        <v>89</v>
      </c>
      <c r="B98" s="11">
        <v>7</v>
      </c>
      <c r="C98" s="60">
        <v>46</v>
      </c>
      <c r="D98" s="60">
        <v>54</v>
      </c>
      <c r="E98" s="20">
        <v>0.32169999999999999</v>
      </c>
      <c r="F98" s="21">
        <f t="shared" si="9"/>
        <v>0.14000000000000001</v>
      </c>
      <c r="G98" s="21">
        <f t="shared" si="7"/>
        <v>0.12785831837086586</v>
      </c>
      <c r="H98" s="16">
        <f t="shared" si="13"/>
        <v>24907.507754045506</v>
      </c>
      <c r="I98" s="16">
        <f t="shared" si="10"/>
        <v>3184.6320562415603</v>
      </c>
      <c r="J98" s="16">
        <f t="shared" si="8"/>
        <v>22747.371830296855</v>
      </c>
      <c r="K98" s="16">
        <f>K99+J98</f>
        <v>92767.454870496091</v>
      </c>
      <c r="L98" s="23">
        <f t="shared" si="12"/>
        <v>3.7244776067741538</v>
      </c>
    </row>
    <row r="99" spans="1:12" x14ac:dyDescent="0.2">
      <c r="A99" s="19">
        <v>90</v>
      </c>
      <c r="B99" s="11">
        <v>4</v>
      </c>
      <c r="C99" s="60">
        <v>25</v>
      </c>
      <c r="D99" s="60">
        <v>40</v>
      </c>
      <c r="E99" s="20">
        <v>0.54179999999999995</v>
      </c>
      <c r="F99" s="25">
        <f t="shared" si="9"/>
        <v>0.12307692307692308</v>
      </c>
      <c r="G99" s="25">
        <f t="shared" si="7"/>
        <v>0.11650666418119116</v>
      </c>
      <c r="H99" s="26">
        <f t="shared" si="13"/>
        <v>21722.875697803946</v>
      </c>
      <c r="I99" s="26">
        <f t="shared" si="10"/>
        <v>2530.8597839738027</v>
      </c>
      <c r="J99" s="26">
        <f t="shared" si="8"/>
        <v>20563.235744787147</v>
      </c>
      <c r="K99" s="26">
        <f t="shared" ref="K99:K102" si="14">K100+J99</f>
        <v>70020.083040199243</v>
      </c>
      <c r="L99" s="27">
        <f t="shared" si="12"/>
        <v>3.2233339643552745</v>
      </c>
    </row>
    <row r="100" spans="1:12" x14ac:dyDescent="0.2">
      <c r="A100" s="19">
        <v>91</v>
      </c>
      <c r="B100" s="11">
        <v>6</v>
      </c>
      <c r="C100" s="60">
        <v>25</v>
      </c>
      <c r="D100" s="60">
        <v>19</v>
      </c>
      <c r="E100" s="20">
        <v>0.49819999999999998</v>
      </c>
      <c r="F100" s="25">
        <f t="shared" si="9"/>
        <v>0.27272727272727271</v>
      </c>
      <c r="G100" s="25">
        <f t="shared" si="7"/>
        <v>0.23989636477041915</v>
      </c>
      <c r="H100" s="26">
        <f t="shared" si="13"/>
        <v>19192.015913830142</v>
      </c>
      <c r="I100" s="26">
        <f t="shared" si="10"/>
        <v>4604.0948503438849</v>
      </c>
      <c r="J100" s="26">
        <f t="shared" si="8"/>
        <v>16881.681117927583</v>
      </c>
      <c r="K100" s="26">
        <f t="shared" si="14"/>
        <v>49456.847295412088</v>
      </c>
      <c r="L100" s="27">
        <f t="shared" si="12"/>
        <v>2.5769490561839579</v>
      </c>
    </row>
    <row r="101" spans="1:12" x14ac:dyDescent="0.2">
      <c r="A101" s="19">
        <v>92</v>
      </c>
      <c r="B101" s="11">
        <v>7</v>
      </c>
      <c r="C101" s="60">
        <v>24</v>
      </c>
      <c r="D101" s="60">
        <v>19</v>
      </c>
      <c r="E101" s="20">
        <v>0.4849</v>
      </c>
      <c r="F101" s="25">
        <f t="shared" si="9"/>
        <v>0.32558139534883723</v>
      </c>
      <c r="G101" s="25">
        <f t="shared" si="7"/>
        <v>0.27882114420231263</v>
      </c>
      <c r="H101" s="26">
        <f t="shared" si="13"/>
        <v>14587.921063486257</v>
      </c>
      <c r="I101" s="26">
        <f t="shared" si="10"/>
        <v>4067.4208424542558</v>
      </c>
      <c r="J101" s="26">
        <f t="shared" si="8"/>
        <v>12492.79258753807</v>
      </c>
      <c r="K101" s="26">
        <f t="shared" si="14"/>
        <v>32575.166177484505</v>
      </c>
      <c r="L101" s="27">
        <f t="shared" si="12"/>
        <v>2.2330232002022918</v>
      </c>
    </row>
    <row r="102" spans="1:12" x14ac:dyDescent="0.2">
      <c r="A102" s="19">
        <v>93</v>
      </c>
      <c r="B102" s="11">
        <v>3</v>
      </c>
      <c r="C102" s="60">
        <v>15</v>
      </c>
      <c r="D102" s="60">
        <v>17</v>
      </c>
      <c r="E102" s="20">
        <v>0.36990000000000001</v>
      </c>
      <c r="F102" s="25">
        <f t="shared" si="9"/>
        <v>0.1875</v>
      </c>
      <c r="G102" s="25">
        <f t="shared" si="7"/>
        <v>0.16768863574115583</v>
      </c>
      <c r="H102" s="26">
        <f t="shared" si="13"/>
        <v>10520.500221032002</v>
      </c>
      <c r="I102" s="26">
        <f t="shared" si="10"/>
        <v>1764.1683293793847</v>
      </c>
      <c r="J102" s="26">
        <f t="shared" si="8"/>
        <v>9408.8977566900503</v>
      </c>
      <c r="K102" s="26">
        <f t="shared" si="14"/>
        <v>20082.373589946437</v>
      </c>
      <c r="L102" s="27">
        <f t="shared" si="12"/>
        <v>1.9088801072214101</v>
      </c>
    </row>
    <row r="103" spans="1:12" x14ac:dyDescent="0.2">
      <c r="A103" s="19">
        <v>94</v>
      </c>
      <c r="B103" s="11">
        <v>2</v>
      </c>
      <c r="C103" s="60">
        <v>12</v>
      </c>
      <c r="D103" s="60">
        <v>12</v>
      </c>
      <c r="E103" s="20">
        <v>0.60140000000000005</v>
      </c>
      <c r="F103" s="25">
        <f t="shared" si="9"/>
        <v>0.16666666666666666</v>
      </c>
      <c r="G103" s="25">
        <f t="shared" si="7"/>
        <v>0.15628418716594253</v>
      </c>
      <c r="H103" s="26">
        <f t="shared" si="13"/>
        <v>8756.3318916526168</v>
      </c>
      <c r="I103" s="26">
        <f t="shared" si="10"/>
        <v>1368.4762122421491</v>
      </c>
      <c r="J103" s="26">
        <f t="shared" si="8"/>
        <v>8210.8572734528971</v>
      </c>
      <c r="K103" s="26">
        <f>K104+J103</f>
        <v>10673.475833256387</v>
      </c>
      <c r="L103" s="27">
        <f t="shared" si="12"/>
        <v>1.2189437272736747</v>
      </c>
    </row>
    <row r="104" spans="1:12" x14ac:dyDescent="0.2">
      <c r="A104" s="19" t="s">
        <v>21</v>
      </c>
      <c r="B104" s="11">
        <v>9</v>
      </c>
      <c r="C104" s="11">
        <v>25</v>
      </c>
      <c r="D104" s="11">
        <v>29</v>
      </c>
      <c r="E104" s="24"/>
      <c r="F104" s="25">
        <f>B104/((C104+D104)/2)</f>
        <v>0.33333333333333331</v>
      </c>
      <c r="G104" s="25">
        <v>1</v>
      </c>
      <c r="H104" s="26">
        <f t="shared" si="13"/>
        <v>7387.8556794104679</v>
      </c>
      <c r="I104" s="26">
        <f>H104*G104</f>
        <v>7387.8556794104679</v>
      </c>
      <c r="J104" s="26">
        <f>H104*F104</f>
        <v>2462.618559803489</v>
      </c>
      <c r="K104" s="26">
        <f>J104</f>
        <v>2462.618559803489</v>
      </c>
      <c r="L104" s="27">
        <f>K104/H104</f>
        <v>0.33333333333333331</v>
      </c>
    </row>
    <row r="105" spans="1:12" x14ac:dyDescent="0.2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2" customFormat="1" x14ac:dyDescent="0.2">
      <c r="A107" s="33" t="s">
        <v>24</v>
      </c>
      <c r="B107" s="16"/>
      <c r="C107" s="16"/>
      <c r="D107" s="16"/>
      <c r="E107" s="17"/>
      <c r="F107" s="31"/>
      <c r="G107" s="31"/>
      <c r="H107" s="30"/>
      <c r="I107" s="30"/>
      <c r="J107" s="30"/>
      <c r="K107" s="30"/>
      <c r="L107" s="31"/>
    </row>
    <row r="108" spans="1:12" s="32" customFormat="1" x14ac:dyDescent="0.2">
      <c r="A108" s="35" t="s">
        <v>11</v>
      </c>
      <c r="B108" s="12"/>
      <c r="C108" s="12"/>
      <c r="D108" s="12"/>
      <c r="E108" s="13"/>
      <c r="H108" s="34"/>
      <c r="I108" s="34"/>
      <c r="J108" s="34"/>
      <c r="K108" s="34"/>
      <c r="L108" s="31"/>
    </row>
    <row r="109" spans="1:12" s="32" customFormat="1" x14ac:dyDescent="0.2">
      <c r="A109" s="33" t="s">
        <v>22</v>
      </c>
      <c r="B109" s="56"/>
      <c r="C109" s="56"/>
      <c r="D109" s="56"/>
      <c r="E109" s="57"/>
      <c r="F109" s="37"/>
      <c r="G109" s="37"/>
      <c r="H109" s="36"/>
      <c r="I109" s="36"/>
      <c r="J109" s="36"/>
      <c r="K109" s="36"/>
      <c r="L109" s="31"/>
    </row>
    <row r="110" spans="1:12" s="32" customFormat="1" x14ac:dyDescent="0.2">
      <c r="A110" s="33" t="s">
        <v>12</v>
      </c>
      <c r="B110" s="56"/>
      <c r="C110" s="56"/>
      <c r="D110" s="56"/>
      <c r="E110" s="57"/>
      <c r="F110" s="37"/>
      <c r="G110" s="37"/>
      <c r="H110" s="36"/>
      <c r="I110" s="36"/>
      <c r="J110" s="36"/>
      <c r="K110" s="36"/>
      <c r="L110" s="31"/>
    </row>
    <row r="111" spans="1:12" s="32" customFormat="1" x14ac:dyDescent="0.2">
      <c r="A111" s="33" t="s">
        <v>13</v>
      </c>
      <c r="B111" s="56"/>
      <c r="C111" s="56"/>
      <c r="D111" s="56"/>
      <c r="E111" s="57"/>
      <c r="F111" s="37"/>
      <c r="G111" s="37"/>
      <c r="H111" s="36"/>
      <c r="I111" s="36"/>
      <c r="J111" s="36"/>
      <c r="K111" s="36"/>
      <c r="L111" s="31"/>
    </row>
    <row r="112" spans="1:12" s="32" customFormat="1" x14ac:dyDescent="0.2">
      <c r="A112" s="33" t="s">
        <v>14</v>
      </c>
      <c r="B112" s="56"/>
      <c r="C112" s="56"/>
      <c r="D112" s="56"/>
      <c r="E112" s="57"/>
      <c r="F112" s="37"/>
      <c r="G112" s="37"/>
      <c r="H112" s="36"/>
      <c r="I112" s="36"/>
      <c r="J112" s="36"/>
      <c r="K112" s="36"/>
      <c r="L112" s="31"/>
    </row>
    <row r="113" spans="1:12" s="32" customFormat="1" x14ac:dyDescent="0.2">
      <c r="A113" s="33" t="s">
        <v>15</v>
      </c>
      <c r="B113" s="56"/>
      <c r="C113" s="56"/>
      <c r="D113" s="56"/>
      <c r="E113" s="57"/>
      <c r="F113" s="37"/>
      <c r="G113" s="37"/>
      <c r="H113" s="36"/>
      <c r="I113" s="36"/>
      <c r="J113" s="36"/>
      <c r="K113" s="36"/>
      <c r="L113" s="31"/>
    </row>
    <row r="114" spans="1:12" s="32" customFormat="1" x14ac:dyDescent="0.2">
      <c r="A114" s="33" t="s">
        <v>16</v>
      </c>
      <c r="B114" s="56"/>
      <c r="C114" s="56"/>
      <c r="D114" s="56"/>
      <c r="E114" s="5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17</v>
      </c>
      <c r="B115" s="56"/>
      <c r="C115" s="56"/>
      <c r="D115" s="56"/>
      <c r="E115" s="5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23</v>
      </c>
      <c r="B116" s="56"/>
      <c r="C116" s="56"/>
      <c r="D116" s="56"/>
      <c r="E116" s="5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18</v>
      </c>
      <c r="B117" s="56"/>
      <c r="C117" s="56"/>
      <c r="D117" s="56"/>
      <c r="E117" s="5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19</v>
      </c>
      <c r="B118" s="56"/>
      <c r="C118" s="56"/>
      <c r="D118" s="56"/>
      <c r="E118" s="5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0"/>
      <c r="B119" s="56"/>
      <c r="C119" s="56"/>
      <c r="D119" s="56"/>
      <c r="E119" s="5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8" t="s">
        <v>53</v>
      </c>
      <c r="B120" s="16"/>
      <c r="C120" s="16"/>
      <c r="D120" s="16"/>
      <c r="E120" s="17"/>
      <c r="F120" s="31"/>
      <c r="G120" s="31"/>
      <c r="H120" s="30"/>
      <c r="I120" s="30"/>
      <c r="J120" s="30"/>
      <c r="K120" s="30"/>
      <c r="L120" s="31"/>
    </row>
    <row r="121" spans="1:12" s="32" customFormat="1" x14ac:dyDescent="0.2">
      <c r="A121" s="34"/>
      <c r="B121" s="12"/>
      <c r="C121" s="12"/>
      <c r="D121" s="12"/>
      <c r="E121" s="13"/>
      <c r="H121" s="34"/>
      <c r="I121" s="34"/>
      <c r="J121" s="34"/>
      <c r="K121" s="34"/>
      <c r="L121" s="31"/>
    </row>
    <row r="122" spans="1:12" s="32" customFormat="1" x14ac:dyDescent="0.2">
      <c r="B122" s="12"/>
      <c r="C122" s="12"/>
      <c r="D122" s="12"/>
      <c r="E122" s="13"/>
      <c r="H122" s="34"/>
      <c r="I122" s="34"/>
      <c r="J122" s="34"/>
      <c r="K122" s="34"/>
      <c r="L122" s="31"/>
    </row>
    <row r="123" spans="1:12" s="32" customFormat="1" x14ac:dyDescent="0.2">
      <c r="A123" s="34"/>
      <c r="B123" s="12"/>
      <c r="C123" s="12"/>
      <c r="D123" s="12"/>
      <c r="E123" s="13"/>
      <c r="H123" s="34"/>
      <c r="I123" s="34"/>
      <c r="J123" s="34"/>
      <c r="K123" s="34"/>
      <c r="L123" s="31"/>
    </row>
    <row r="124" spans="1:12" s="32" customFormat="1" x14ac:dyDescent="0.2">
      <c r="A124" s="34"/>
      <c r="B124" s="12"/>
      <c r="C124" s="12"/>
      <c r="D124" s="12"/>
      <c r="E124" s="13"/>
      <c r="H124" s="34"/>
      <c r="I124" s="34"/>
      <c r="J124" s="34"/>
      <c r="K124" s="34"/>
      <c r="L124" s="31"/>
    </row>
    <row r="125" spans="1:12" s="32" customFormat="1" x14ac:dyDescent="0.2">
      <c r="A125" s="34"/>
      <c r="B125" s="12"/>
      <c r="C125" s="12"/>
      <c r="D125" s="12"/>
      <c r="E125" s="13"/>
      <c r="H125" s="34"/>
      <c r="I125" s="34"/>
      <c r="J125" s="34"/>
      <c r="K125" s="34"/>
      <c r="L125" s="31"/>
    </row>
    <row r="126" spans="1:12" s="32" customFormat="1" x14ac:dyDescent="0.2">
      <c r="A126" s="34"/>
      <c r="B126" s="12"/>
      <c r="C126" s="12"/>
      <c r="D126" s="12"/>
      <c r="E126" s="13"/>
      <c r="H126" s="34"/>
      <c r="I126" s="34"/>
      <c r="J126" s="34"/>
      <c r="K126" s="34"/>
      <c r="L126" s="31"/>
    </row>
    <row r="127" spans="1:12" s="32" customFormat="1" x14ac:dyDescent="0.2">
      <c r="A127" s="34"/>
      <c r="B127" s="12"/>
      <c r="C127" s="12"/>
      <c r="D127" s="12"/>
      <c r="E127" s="13"/>
      <c r="H127" s="34"/>
      <c r="I127" s="34"/>
      <c r="J127" s="34"/>
      <c r="K127" s="34"/>
      <c r="L127" s="31"/>
    </row>
    <row r="128" spans="1:12" s="32" customFormat="1" x14ac:dyDescent="0.2">
      <c r="A128" s="34"/>
      <c r="B128" s="12"/>
      <c r="C128" s="12"/>
      <c r="D128" s="12"/>
      <c r="E128" s="13"/>
      <c r="H128" s="34"/>
      <c r="I128" s="34"/>
      <c r="J128" s="34"/>
      <c r="K128" s="34"/>
      <c r="L128" s="31"/>
    </row>
    <row r="129" spans="1:12" s="32" customFormat="1" x14ac:dyDescent="0.2">
      <c r="A129" s="34"/>
      <c r="B129" s="12"/>
      <c r="C129" s="12"/>
      <c r="D129" s="12"/>
      <c r="E129" s="13"/>
      <c r="H129" s="34"/>
      <c r="I129" s="34"/>
      <c r="J129" s="34"/>
      <c r="K129" s="34"/>
      <c r="L129" s="31"/>
    </row>
    <row r="130" spans="1:12" s="32" customFormat="1" x14ac:dyDescent="0.2">
      <c r="A130" s="34"/>
      <c r="B130" s="12"/>
      <c r="C130" s="12"/>
      <c r="D130" s="12"/>
      <c r="E130" s="13"/>
      <c r="H130" s="34"/>
      <c r="I130" s="34"/>
      <c r="J130" s="34"/>
      <c r="K130" s="34"/>
      <c r="L130" s="31"/>
    </row>
    <row r="131" spans="1:12" s="32" customFormat="1" x14ac:dyDescent="0.2">
      <c r="A131" s="34"/>
      <c r="B131" s="12"/>
      <c r="C131" s="12"/>
      <c r="D131" s="12"/>
      <c r="E131" s="13"/>
      <c r="H131" s="34"/>
      <c r="I131" s="34"/>
      <c r="J131" s="34"/>
      <c r="K131" s="34"/>
      <c r="L131" s="31"/>
    </row>
    <row r="132" spans="1:12" s="32" customFormat="1" x14ac:dyDescent="0.2">
      <c r="A132" s="34"/>
      <c r="B132" s="12"/>
      <c r="C132" s="12"/>
      <c r="D132" s="12"/>
      <c r="E132" s="13"/>
      <c r="H132" s="34"/>
      <c r="I132" s="34"/>
      <c r="J132" s="34"/>
      <c r="K132" s="34"/>
      <c r="L132" s="31"/>
    </row>
    <row r="133" spans="1:12" s="32" customFormat="1" x14ac:dyDescent="0.2">
      <c r="A133" s="34"/>
      <c r="B133" s="12"/>
      <c r="C133" s="12"/>
      <c r="D133" s="12"/>
      <c r="E133" s="13"/>
      <c r="H133" s="34"/>
      <c r="I133" s="34"/>
      <c r="J133" s="34"/>
      <c r="K133" s="34"/>
      <c r="L133" s="31"/>
    </row>
    <row r="134" spans="1:12" s="32" customFormat="1" x14ac:dyDescent="0.2">
      <c r="A134" s="34"/>
      <c r="B134" s="12"/>
      <c r="C134" s="12"/>
      <c r="D134" s="12"/>
      <c r="E134" s="13"/>
      <c r="H134" s="34"/>
      <c r="I134" s="34"/>
      <c r="J134" s="34"/>
      <c r="K134" s="34"/>
      <c r="L134" s="31"/>
    </row>
    <row r="135" spans="1:12" s="32" customFormat="1" x14ac:dyDescent="0.2">
      <c r="A135" s="34"/>
      <c r="B135" s="12"/>
      <c r="C135" s="12"/>
      <c r="D135" s="12"/>
      <c r="E135" s="13"/>
      <c r="H135" s="34"/>
      <c r="I135" s="34"/>
      <c r="J135" s="34"/>
      <c r="K135" s="34"/>
      <c r="L135" s="31"/>
    </row>
    <row r="136" spans="1:12" s="32" customFormat="1" x14ac:dyDescent="0.2">
      <c r="A136" s="34"/>
      <c r="B136" s="12"/>
      <c r="C136" s="12"/>
      <c r="D136" s="12"/>
      <c r="E136" s="13"/>
      <c r="H136" s="34"/>
      <c r="I136" s="34"/>
      <c r="J136" s="34"/>
      <c r="K136" s="34"/>
      <c r="L136" s="31"/>
    </row>
    <row r="137" spans="1:12" s="32" customFormat="1" x14ac:dyDescent="0.2">
      <c r="A137" s="34"/>
      <c r="B137" s="12"/>
      <c r="C137" s="12"/>
      <c r="D137" s="12"/>
      <c r="E137" s="13"/>
      <c r="H137" s="34"/>
      <c r="I137" s="34"/>
      <c r="J137" s="34"/>
      <c r="K137" s="34"/>
      <c r="L137" s="31"/>
    </row>
    <row r="138" spans="1:12" s="32" customFormat="1" x14ac:dyDescent="0.2">
      <c r="A138" s="34"/>
      <c r="B138" s="12"/>
      <c r="C138" s="12"/>
      <c r="D138" s="12"/>
      <c r="E138" s="13"/>
      <c r="H138" s="34"/>
      <c r="I138" s="34"/>
      <c r="J138" s="34"/>
      <c r="K138" s="34"/>
      <c r="L138" s="31"/>
    </row>
    <row r="139" spans="1:12" s="32" customFormat="1" x14ac:dyDescent="0.2">
      <c r="A139" s="34"/>
      <c r="B139" s="12"/>
      <c r="C139" s="12"/>
      <c r="D139" s="12"/>
      <c r="E139" s="13"/>
      <c r="H139" s="34"/>
      <c r="I139" s="34"/>
      <c r="J139" s="34"/>
      <c r="K139" s="34"/>
      <c r="L139" s="31"/>
    </row>
    <row r="140" spans="1:12" s="32" customFormat="1" x14ac:dyDescent="0.2">
      <c r="A140" s="34"/>
      <c r="B140" s="12"/>
      <c r="C140" s="12"/>
      <c r="D140" s="12"/>
      <c r="E140" s="13"/>
      <c r="H140" s="34"/>
      <c r="I140" s="34"/>
      <c r="J140" s="34"/>
      <c r="K140" s="34"/>
      <c r="L140" s="31"/>
    </row>
    <row r="141" spans="1:12" s="32" customFormat="1" x14ac:dyDescent="0.2">
      <c r="A141" s="34"/>
      <c r="B141" s="12"/>
      <c r="C141" s="12"/>
      <c r="D141" s="12"/>
      <c r="E141" s="13"/>
      <c r="H141" s="34"/>
      <c r="I141" s="34"/>
      <c r="J141" s="34"/>
      <c r="K141" s="34"/>
      <c r="L141" s="31"/>
    </row>
    <row r="142" spans="1:12" s="32" customFormat="1" x14ac:dyDescent="0.2">
      <c r="A142" s="34"/>
      <c r="B142" s="12"/>
      <c r="C142" s="12"/>
      <c r="D142" s="12"/>
      <c r="E142" s="13"/>
      <c r="H142" s="34"/>
      <c r="I142" s="34"/>
      <c r="J142" s="34"/>
      <c r="K142" s="34"/>
      <c r="L142" s="31"/>
    </row>
    <row r="143" spans="1:12" s="32" customFormat="1" x14ac:dyDescent="0.2">
      <c r="A143" s="34"/>
      <c r="B143" s="12"/>
      <c r="C143" s="12"/>
      <c r="D143" s="12"/>
      <c r="E143" s="13"/>
      <c r="H143" s="34"/>
      <c r="I143" s="34"/>
      <c r="J143" s="34"/>
      <c r="K143" s="34"/>
      <c r="L143" s="31"/>
    </row>
    <row r="144" spans="1:12" s="32" customFormat="1" x14ac:dyDescent="0.2">
      <c r="A144" s="34"/>
      <c r="B144" s="12"/>
      <c r="C144" s="12"/>
      <c r="D144" s="12"/>
      <c r="E144" s="13"/>
      <c r="H144" s="34"/>
      <c r="I144" s="34"/>
      <c r="J144" s="34"/>
      <c r="K144" s="34"/>
      <c r="L144" s="31"/>
    </row>
    <row r="145" spans="1:12" s="32" customFormat="1" x14ac:dyDescent="0.2">
      <c r="A145" s="34"/>
      <c r="B145" s="12"/>
      <c r="C145" s="12"/>
      <c r="D145" s="12"/>
      <c r="E145" s="13"/>
      <c r="H145" s="34"/>
      <c r="I145" s="34"/>
      <c r="J145" s="34"/>
      <c r="K145" s="34"/>
      <c r="L145" s="31"/>
    </row>
    <row r="146" spans="1:12" s="32" customFormat="1" x14ac:dyDescent="0.2">
      <c r="A146" s="34"/>
      <c r="B146" s="12"/>
      <c r="C146" s="12"/>
      <c r="D146" s="12"/>
      <c r="E146" s="13"/>
      <c r="H146" s="34"/>
      <c r="I146" s="34"/>
      <c r="J146" s="34"/>
      <c r="K146" s="34"/>
      <c r="L146" s="31"/>
    </row>
    <row r="147" spans="1:12" s="32" customFormat="1" x14ac:dyDescent="0.2">
      <c r="A147" s="34"/>
      <c r="B147" s="12"/>
      <c r="C147" s="12"/>
      <c r="D147" s="12"/>
      <c r="E147" s="13"/>
      <c r="H147" s="34"/>
      <c r="I147" s="34"/>
      <c r="J147" s="34"/>
      <c r="K147" s="34"/>
      <c r="L147" s="31"/>
    </row>
    <row r="148" spans="1:12" s="32" customFormat="1" x14ac:dyDescent="0.2">
      <c r="A148" s="34"/>
      <c r="B148" s="12"/>
      <c r="C148" s="12"/>
      <c r="D148" s="12"/>
      <c r="E148" s="13"/>
      <c r="H148" s="34"/>
      <c r="I148" s="34"/>
      <c r="J148" s="34"/>
      <c r="K148" s="34"/>
      <c r="L148" s="31"/>
    </row>
    <row r="149" spans="1:12" s="32" customFormat="1" x14ac:dyDescent="0.2">
      <c r="A149" s="34"/>
      <c r="B149" s="12"/>
      <c r="C149" s="12"/>
      <c r="D149" s="12"/>
      <c r="E149" s="13"/>
      <c r="H149" s="34"/>
      <c r="I149" s="34"/>
      <c r="J149" s="34"/>
      <c r="K149" s="34"/>
      <c r="L149" s="31"/>
    </row>
    <row r="150" spans="1:12" s="32" customFormat="1" x14ac:dyDescent="0.2">
      <c r="A150" s="34"/>
      <c r="B150" s="12"/>
      <c r="C150" s="12"/>
      <c r="D150" s="12"/>
      <c r="E150" s="13"/>
      <c r="H150" s="34"/>
      <c r="I150" s="34"/>
      <c r="J150" s="34"/>
      <c r="K150" s="34"/>
      <c r="L150" s="31"/>
    </row>
    <row r="151" spans="1:12" s="32" customFormat="1" x14ac:dyDescent="0.2">
      <c r="A151" s="34"/>
      <c r="B151" s="12"/>
      <c r="C151" s="12"/>
      <c r="D151" s="12"/>
      <c r="E151" s="13"/>
      <c r="H151" s="34"/>
      <c r="I151" s="34"/>
      <c r="J151" s="34"/>
      <c r="K151" s="34"/>
      <c r="L151" s="31"/>
    </row>
    <row r="152" spans="1:12" s="32" customFormat="1" x14ac:dyDescent="0.2">
      <c r="A152" s="34"/>
      <c r="B152" s="12"/>
      <c r="C152" s="12"/>
      <c r="D152" s="12"/>
      <c r="E152" s="13"/>
      <c r="H152" s="34"/>
      <c r="I152" s="34"/>
      <c r="J152" s="34"/>
      <c r="K152" s="34"/>
      <c r="L152" s="31"/>
    </row>
    <row r="153" spans="1:12" s="32" customFormat="1" x14ac:dyDescent="0.2">
      <c r="A153" s="34"/>
      <c r="B153" s="12"/>
      <c r="C153" s="12"/>
      <c r="D153" s="12"/>
      <c r="E153" s="13"/>
      <c r="H153" s="34"/>
      <c r="I153" s="34"/>
      <c r="J153" s="34"/>
      <c r="K153" s="34"/>
      <c r="L153" s="31"/>
    </row>
    <row r="154" spans="1:12" s="32" customFormat="1" x14ac:dyDescent="0.2">
      <c r="A154" s="34"/>
      <c r="B154" s="12"/>
      <c r="C154" s="12"/>
      <c r="D154" s="12"/>
      <c r="E154" s="13"/>
      <c r="H154" s="34"/>
      <c r="I154" s="34"/>
      <c r="J154" s="34"/>
      <c r="K154" s="34"/>
      <c r="L154" s="31"/>
    </row>
    <row r="155" spans="1:12" s="32" customFormat="1" x14ac:dyDescent="0.2">
      <c r="A155" s="34"/>
      <c r="B155" s="12"/>
      <c r="C155" s="12"/>
      <c r="D155" s="12"/>
      <c r="E155" s="13"/>
      <c r="H155" s="34"/>
      <c r="I155" s="34"/>
      <c r="J155" s="34"/>
      <c r="K155" s="34"/>
      <c r="L155" s="31"/>
    </row>
    <row r="156" spans="1:12" s="32" customFormat="1" x14ac:dyDescent="0.2">
      <c r="A156" s="34"/>
      <c r="B156" s="12"/>
      <c r="C156" s="12"/>
      <c r="D156" s="12"/>
      <c r="E156" s="13"/>
      <c r="H156" s="34"/>
      <c r="I156" s="34"/>
      <c r="J156" s="34"/>
      <c r="K156" s="34"/>
      <c r="L156" s="31"/>
    </row>
    <row r="157" spans="1:12" s="32" customFormat="1" x14ac:dyDescent="0.2">
      <c r="A157" s="34"/>
      <c r="B157" s="12"/>
      <c r="C157" s="12"/>
      <c r="D157" s="12"/>
      <c r="E157" s="13"/>
      <c r="H157" s="34"/>
      <c r="I157" s="34"/>
      <c r="J157" s="34"/>
      <c r="K157" s="34"/>
      <c r="L157" s="31"/>
    </row>
    <row r="158" spans="1:12" s="32" customFormat="1" x14ac:dyDescent="0.2">
      <c r="A158" s="34"/>
      <c r="B158" s="12"/>
      <c r="C158" s="12"/>
      <c r="D158" s="12"/>
      <c r="E158" s="13"/>
      <c r="H158" s="34"/>
      <c r="I158" s="34"/>
      <c r="J158" s="34"/>
      <c r="K158" s="34"/>
      <c r="L158" s="31"/>
    </row>
    <row r="159" spans="1:12" s="32" customFormat="1" x14ac:dyDescent="0.2">
      <c r="A159" s="34"/>
      <c r="B159" s="12"/>
      <c r="C159" s="12"/>
      <c r="D159" s="12"/>
      <c r="E159" s="13"/>
      <c r="H159" s="34"/>
      <c r="I159" s="34"/>
      <c r="J159" s="34"/>
      <c r="K159" s="34"/>
      <c r="L159" s="31"/>
    </row>
    <row r="160" spans="1:12" s="32" customFormat="1" x14ac:dyDescent="0.2">
      <c r="A160" s="34"/>
      <c r="B160" s="12"/>
      <c r="C160" s="12"/>
      <c r="D160" s="12"/>
      <c r="E160" s="13"/>
      <c r="H160" s="34"/>
      <c r="I160" s="34"/>
      <c r="J160" s="34"/>
      <c r="K160" s="34"/>
      <c r="L160" s="31"/>
    </row>
    <row r="161" spans="1:12" s="32" customFormat="1" x14ac:dyDescent="0.2">
      <c r="A161" s="34"/>
      <c r="B161" s="12"/>
      <c r="C161" s="12"/>
      <c r="D161" s="12"/>
      <c r="E161" s="13"/>
      <c r="H161" s="34"/>
      <c r="I161" s="34"/>
      <c r="J161" s="34"/>
      <c r="K161" s="34"/>
      <c r="L161" s="31"/>
    </row>
    <row r="162" spans="1:12" s="32" customFormat="1" x14ac:dyDescent="0.2">
      <c r="A162" s="34"/>
      <c r="B162" s="12"/>
      <c r="C162" s="12"/>
      <c r="D162" s="12"/>
      <c r="E162" s="13"/>
      <c r="H162" s="34"/>
      <c r="I162" s="34"/>
      <c r="J162" s="34"/>
      <c r="K162" s="34"/>
      <c r="L162" s="31"/>
    </row>
    <row r="163" spans="1:12" s="32" customFormat="1" x14ac:dyDescent="0.2">
      <c r="A163" s="34"/>
      <c r="B163" s="12"/>
      <c r="C163" s="12"/>
      <c r="D163" s="12"/>
      <c r="E163" s="13"/>
      <c r="H163" s="34"/>
      <c r="I163" s="34"/>
      <c r="J163" s="34"/>
      <c r="K163" s="34"/>
      <c r="L163" s="31"/>
    </row>
    <row r="164" spans="1:12" s="32" customFormat="1" x14ac:dyDescent="0.2">
      <c r="A164" s="34"/>
      <c r="B164" s="12"/>
      <c r="C164" s="12"/>
      <c r="D164" s="12"/>
      <c r="E164" s="13"/>
      <c r="H164" s="34"/>
      <c r="I164" s="34"/>
      <c r="J164" s="34"/>
      <c r="K164" s="34"/>
      <c r="L164" s="31"/>
    </row>
    <row r="165" spans="1:12" s="32" customFormat="1" x14ac:dyDescent="0.2">
      <c r="A165" s="34"/>
      <c r="B165" s="12"/>
      <c r="C165" s="12"/>
      <c r="D165" s="12"/>
      <c r="E165" s="13"/>
      <c r="H165" s="34"/>
      <c r="I165" s="34"/>
      <c r="J165" s="34"/>
      <c r="K165" s="34"/>
      <c r="L165" s="31"/>
    </row>
    <row r="166" spans="1:12" s="32" customFormat="1" x14ac:dyDescent="0.2">
      <c r="A166" s="34"/>
      <c r="B166" s="12"/>
      <c r="C166" s="12"/>
      <c r="D166" s="12"/>
      <c r="E166" s="13"/>
      <c r="H166" s="34"/>
      <c r="I166" s="34"/>
      <c r="J166" s="34"/>
      <c r="K166" s="34"/>
      <c r="L166" s="31"/>
    </row>
    <row r="167" spans="1:12" s="32" customFormat="1" x14ac:dyDescent="0.2">
      <c r="A167" s="34"/>
      <c r="B167" s="12"/>
      <c r="C167" s="12"/>
      <c r="D167" s="12"/>
      <c r="E167" s="13"/>
      <c r="H167" s="34"/>
      <c r="I167" s="34"/>
      <c r="J167" s="34"/>
      <c r="K167" s="34"/>
      <c r="L167" s="31"/>
    </row>
    <row r="168" spans="1:12" s="32" customFormat="1" x14ac:dyDescent="0.2">
      <c r="A168" s="34"/>
      <c r="B168" s="12"/>
      <c r="C168" s="12"/>
      <c r="D168" s="12"/>
      <c r="E168" s="13"/>
      <c r="H168" s="34"/>
      <c r="I168" s="34"/>
      <c r="J168" s="34"/>
      <c r="K168" s="34"/>
      <c r="L168" s="31"/>
    </row>
    <row r="169" spans="1:12" s="32" customFormat="1" x14ac:dyDescent="0.2">
      <c r="A169" s="34"/>
      <c r="B169" s="12"/>
      <c r="C169" s="12"/>
      <c r="D169" s="12"/>
      <c r="E169" s="13"/>
      <c r="H169" s="34"/>
      <c r="I169" s="34"/>
      <c r="J169" s="34"/>
      <c r="K169" s="34"/>
      <c r="L169" s="31"/>
    </row>
    <row r="170" spans="1:12" s="32" customFormat="1" x14ac:dyDescent="0.2">
      <c r="A170" s="34"/>
      <c r="B170" s="12"/>
      <c r="C170" s="12"/>
      <c r="D170" s="12"/>
      <c r="E170" s="13"/>
      <c r="H170" s="34"/>
      <c r="I170" s="34"/>
      <c r="J170" s="34"/>
      <c r="K170" s="34"/>
      <c r="L170" s="31"/>
    </row>
    <row r="171" spans="1:12" s="32" customFormat="1" x14ac:dyDescent="0.2">
      <c r="A171" s="34"/>
      <c r="B171" s="12"/>
      <c r="C171" s="12"/>
      <c r="D171" s="12"/>
      <c r="E171" s="13"/>
      <c r="H171" s="34"/>
      <c r="I171" s="34"/>
      <c r="J171" s="34"/>
      <c r="K171" s="34"/>
      <c r="L171" s="31"/>
    </row>
    <row r="172" spans="1:12" s="32" customFormat="1" x14ac:dyDescent="0.2">
      <c r="A172" s="34"/>
      <c r="B172" s="12"/>
      <c r="C172" s="12"/>
      <c r="D172" s="12"/>
      <c r="E172" s="13"/>
      <c r="H172" s="34"/>
      <c r="I172" s="34"/>
      <c r="J172" s="34"/>
      <c r="K172" s="34"/>
      <c r="L172" s="31"/>
    </row>
    <row r="173" spans="1:12" s="32" customFormat="1" x14ac:dyDescent="0.2">
      <c r="A173" s="34"/>
      <c r="B173" s="12"/>
      <c r="C173" s="12"/>
      <c r="D173" s="12"/>
      <c r="E173" s="13"/>
      <c r="H173" s="34"/>
      <c r="I173" s="34"/>
      <c r="J173" s="34"/>
      <c r="K173" s="34"/>
      <c r="L173" s="31"/>
    </row>
    <row r="174" spans="1:12" s="32" customFormat="1" x14ac:dyDescent="0.2">
      <c r="A174" s="34"/>
      <c r="B174" s="12"/>
      <c r="C174" s="12"/>
      <c r="D174" s="12"/>
      <c r="E174" s="13"/>
      <c r="H174" s="34"/>
      <c r="I174" s="34"/>
      <c r="J174" s="34"/>
      <c r="K174" s="34"/>
      <c r="L174" s="31"/>
    </row>
    <row r="175" spans="1:12" s="32" customFormat="1" x14ac:dyDescent="0.2">
      <c r="A175" s="34"/>
      <c r="B175" s="12"/>
      <c r="C175" s="12"/>
      <c r="D175" s="12"/>
      <c r="E175" s="13"/>
      <c r="H175" s="34"/>
      <c r="I175" s="34"/>
      <c r="J175" s="34"/>
      <c r="K175" s="34"/>
      <c r="L175" s="31"/>
    </row>
    <row r="176" spans="1:12" s="32" customFormat="1" x14ac:dyDescent="0.2">
      <c r="A176" s="34"/>
      <c r="B176" s="12"/>
      <c r="C176" s="12"/>
      <c r="D176" s="12"/>
      <c r="E176" s="13"/>
      <c r="H176" s="34"/>
      <c r="I176" s="34"/>
      <c r="J176" s="34"/>
      <c r="K176" s="34"/>
      <c r="L176" s="31"/>
    </row>
    <row r="177" spans="1:12" s="32" customFormat="1" x14ac:dyDescent="0.2">
      <c r="A177" s="34"/>
      <c r="B177" s="12"/>
      <c r="C177" s="12"/>
      <c r="D177" s="12"/>
      <c r="E177" s="13"/>
      <c r="H177" s="34"/>
      <c r="I177" s="34"/>
      <c r="J177" s="34"/>
      <c r="K177" s="34"/>
      <c r="L177" s="31"/>
    </row>
    <row r="178" spans="1:12" s="32" customFormat="1" x14ac:dyDescent="0.2">
      <c r="A178" s="34"/>
      <c r="B178" s="12"/>
      <c r="C178" s="12"/>
      <c r="D178" s="12"/>
      <c r="E178" s="13"/>
      <c r="H178" s="34"/>
      <c r="I178" s="34"/>
      <c r="J178" s="34"/>
      <c r="K178" s="34"/>
      <c r="L178" s="31"/>
    </row>
    <row r="179" spans="1:12" s="32" customFormat="1" x14ac:dyDescent="0.2">
      <c r="A179" s="34"/>
      <c r="B179" s="12"/>
      <c r="C179" s="12"/>
      <c r="D179" s="12"/>
      <c r="E179" s="13"/>
      <c r="H179" s="34"/>
      <c r="I179" s="34"/>
      <c r="J179" s="34"/>
      <c r="K179" s="34"/>
      <c r="L179" s="31"/>
    </row>
    <row r="180" spans="1:12" s="32" customFormat="1" x14ac:dyDescent="0.2">
      <c r="A180" s="34"/>
      <c r="B180" s="12"/>
      <c r="C180" s="12"/>
      <c r="D180" s="12"/>
      <c r="E180" s="13"/>
      <c r="H180" s="34"/>
      <c r="I180" s="34"/>
      <c r="J180" s="34"/>
      <c r="K180" s="34"/>
      <c r="L180" s="31"/>
    </row>
    <row r="181" spans="1:12" s="32" customFormat="1" x14ac:dyDescent="0.2">
      <c r="A181" s="34"/>
      <c r="B181" s="12"/>
      <c r="C181" s="12"/>
      <c r="D181" s="12"/>
      <c r="E181" s="13"/>
      <c r="H181" s="34"/>
      <c r="I181" s="34"/>
      <c r="J181" s="34"/>
      <c r="K181" s="34"/>
      <c r="L181" s="31"/>
    </row>
    <row r="182" spans="1:12" s="32" customFormat="1" x14ac:dyDescent="0.2">
      <c r="A182" s="34"/>
      <c r="B182" s="12"/>
      <c r="C182" s="12"/>
      <c r="D182" s="12"/>
      <c r="E182" s="13"/>
      <c r="H182" s="34"/>
      <c r="I182" s="34"/>
      <c r="J182" s="34"/>
      <c r="K182" s="34"/>
      <c r="L182" s="31"/>
    </row>
    <row r="183" spans="1:12" s="32" customFormat="1" x14ac:dyDescent="0.2">
      <c r="A183" s="34"/>
      <c r="B183" s="12"/>
      <c r="C183" s="12"/>
      <c r="D183" s="12"/>
      <c r="E183" s="13"/>
      <c r="H183" s="34"/>
      <c r="I183" s="34"/>
      <c r="J183" s="34"/>
      <c r="K183" s="34"/>
      <c r="L183" s="31"/>
    </row>
    <row r="184" spans="1:12" s="32" customFormat="1" x14ac:dyDescent="0.2">
      <c r="A184" s="34"/>
      <c r="B184" s="12"/>
      <c r="C184" s="12"/>
      <c r="D184" s="12"/>
      <c r="E184" s="13"/>
      <c r="H184" s="34"/>
      <c r="I184" s="34"/>
      <c r="J184" s="34"/>
      <c r="K184" s="34"/>
      <c r="L184" s="31"/>
    </row>
    <row r="185" spans="1:12" s="32" customFormat="1" x14ac:dyDescent="0.2">
      <c r="A185" s="34"/>
      <c r="B185" s="12"/>
      <c r="C185" s="12"/>
      <c r="D185" s="12"/>
      <c r="E185" s="13"/>
      <c r="H185" s="34"/>
      <c r="I185" s="34"/>
      <c r="J185" s="34"/>
      <c r="K185" s="34"/>
      <c r="L185" s="31"/>
    </row>
    <row r="186" spans="1:12" s="32" customFormat="1" x14ac:dyDescent="0.2">
      <c r="A186" s="34"/>
      <c r="B186" s="12"/>
      <c r="C186" s="12"/>
      <c r="D186" s="12"/>
      <c r="E186" s="13"/>
      <c r="H186" s="34"/>
      <c r="I186" s="34"/>
      <c r="J186" s="34"/>
      <c r="K186" s="34"/>
      <c r="L186" s="31"/>
    </row>
    <row r="187" spans="1:12" s="32" customFormat="1" x14ac:dyDescent="0.2">
      <c r="A187" s="34"/>
      <c r="B187" s="12"/>
      <c r="C187" s="12"/>
      <c r="D187" s="12"/>
      <c r="E187" s="13"/>
      <c r="H187" s="34"/>
      <c r="I187" s="34"/>
      <c r="J187" s="34"/>
      <c r="K187" s="34"/>
      <c r="L187" s="31"/>
    </row>
    <row r="188" spans="1:12" s="32" customFormat="1" x14ac:dyDescent="0.2">
      <c r="A188" s="34"/>
      <c r="B188" s="12"/>
      <c r="C188" s="12"/>
      <c r="D188" s="12"/>
      <c r="E188" s="13"/>
      <c r="H188" s="34"/>
      <c r="I188" s="34"/>
      <c r="J188" s="34"/>
      <c r="K188" s="34"/>
      <c r="L188" s="31"/>
    </row>
    <row r="189" spans="1:12" s="32" customFormat="1" x14ac:dyDescent="0.2">
      <c r="A189" s="34"/>
      <c r="B189" s="12"/>
      <c r="C189" s="12"/>
      <c r="D189" s="12"/>
      <c r="E189" s="13"/>
      <c r="H189" s="34"/>
      <c r="I189" s="34"/>
      <c r="J189" s="34"/>
      <c r="K189" s="34"/>
      <c r="L189" s="31"/>
    </row>
    <row r="190" spans="1:12" s="32" customFormat="1" x14ac:dyDescent="0.2">
      <c r="A190" s="34"/>
      <c r="B190" s="12"/>
      <c r="C190" s="12"/>
      <c r="D190" s="12"/>
      <c r="E190" s="13"/>
      <c r="H190" s="34"/>
      <c r="I190" s="34"/>
      <c r="J190" s="34"/>
      <c r="K190" s="34"/>
      <c r="L190" s="31"/>
    </row>
    <row r="191" spans="1:12" s="32" customFormat="1" x14ac:dyDescent="0.2">
      <c r="A191" s="34"/>
      <c r="B191" s="12"/>
      <c r="C191" s="12"/>
      <c r="D191" s="12"/>
      <c r="E191" s="13"/>
      <c r="H191" s="34"/>
      <c r="I191" s="34"/>
      <c r="J191" s="34"/>
      <c r="K191" s="34"/>
      <c r="L191" s="31"/>
    </row>
    <row r="192" spans="1:12" s="32" customFormat="1" x14ac:dyDescent="0.2">
      <c r="A192" s="34"/>
      <c r="B192" s="12"/>
      <c r="C192" s="12"/>
      <c r="D192" s="12"/>
      <c r="E192" s="13"/>
      <c r="H192" s="34"/>
      <c r="I192" s="34"/>
      <c r="J192" s="34"/>
      <c r="K192" s="34"/>
      <c r="L192" s="31"/>
    </row>
    <row r="193" spans="12:12" x14ac:dyDescent="0.2">
      <c r="L193" s="17"/>
    </row>
    <row r="194" spans="12:12" x14ac:dyDescent="0.2">
      <c r="L194" s="17"/>
    </row>
    <row r="195" spans="12:12" x14ac:dyDescent="0.2">
      <c r="L195" s="17"/>
    </row>
    <row r="196" spans="12:12" x14ac:dyDescent="0.2">
      <c r="L196" s="17"/>
    </row>
    <row r="197" spans="12:12" x14ac:dyDescent="0.2">
      <c r="L197" s="17"/>
    </row>
    <row r="198" spans="12:12" x14ac:dyDescent="0.2">
      <c r="L198" s="17"/>
    </row>
    <row r="199" spans="12:12" x14ac:dyDescent="0.2">
      <c r="L199" s="17"/>
    </row>
    <row r="200" spans="12:12" x14ac:dyDescent="0.2">
      <c r="L200" s="17"/>
    </row>
    <row r="201" spans="12:12" x14ac:dyDescent="0.2">
      <c r="L201" s="17"/>
    </row>
    <row r="202" spans="12:12" x14ac:dyDescent="0.2">
      <c r="L202" s="17"/>
    </row>
    <row r="203" spans="12:12" x14ac:dyDescent="0.2">
      <c r="L203" s="17"/>
    </row>
    <row r="204" spans="12:12" x14ac:dyDescent="0.2">
      <c r="L204" s="17"/>
    </row>
    <row r="205" spans="12:12" x14ac:dyDescent="0.2">
      <c r="L205" s="17"/>
    </row>
    <row r="206" spans="12:12" x14ac:dyDescent="0.2">
      <c r="L206" s="17"/>
    </row>
    <row r="207" spans="12:12" x14ac:dyDescent="0.2">
      <c r="L207" s="17"/>
    </row>
    <row r="208" spans="12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2.42578125" style="13" customWidth="1"/>
    <col min="8" max="11" width="12.42578125" style="12" customWidth="1"/>
    <col min="12" max="12" width="12.42578125" style="13" customWidth="1"/>
    <col min="13" max="256" width="10.85546875" style="13"/>
    <col min="257" max="257" width="8.7109375" style="13" customWidth="1"/>
    <col min="258" max="260" width="12.7109375" style="13" customWidth="1"/>
    <col min="261" max="512" width="10.85546875" style="13"/>
    <col min="513" max="513" width="8.7109375" style="13" customWidth="1"/>
    <col min="514" max="516" width="12.7109375" style="13" customWidth="1"/>
    <col min="517" max="768" width="10.85546875" style="13"/>
    <col min="769" max="769" width="8.7109375" style="13" customWidth="1"/>
    <col min="770" max="772" width="12.7109375" style="13" customWidth="1"/>
    <col min="773" max="1024" width="10.85546875" style="13"/>
    <col min="1025" max="1025" width="8.7109375" style="13" customWidth="1"/>
    <col min="1026" max="1028" width="12.7109375" style="13" customWidth="1"/>
    <col min="1029" max="1280" width="10.85546875" style="13"/>
    <col min="1281" max="1281" width="8.7109375" style="13" customWidth="1"/>
    <col min="1282" max="1284" width="12.7109375" style="13" customWidth="1"/>
    <col min="1285" max="1536" width="10.85546875" style="13"/>
    <col min="1537" max="1537" width="8.7109375" style="13" customWidth="1"/>
    <col min="1538" max="1540" width="12.7109375" style="13" customWidth="1"/>
    <col min="1541" max="1792" width="10.85546875" style="13"/>
    <col min="1793" max="1793" width="8.7109375" style="13" customWidth="1"/>
    <col min="1794" max="1796" width="12.7109375" style="13" customWidth="1"/>
    <col min="1797" max="2048" width="10.85546875" style="13"/>
    <col min="2049" max="2049" width="8.7109375" style="13" customWidth="1"/>
    <col min="2050" max="2052" width="12.7109375" style="13" customWidth="1"/>
    <col min="2053" max="2304" width="10.85546875" style="13"/>
    <col min="2305" max="2305" width="8.7109375" style="13" customWidth="1"/>
    <col min="2306" max="2308" width="12.7109375" style="13" customWidth="1"/>
    <col min="2309" max="2560" width="10.85546875" style="13"/>
    <col min="2561" max="2561" width="8.7109375" style="13" customWidth="1"/>
    <col min="2562" max="2564" width="12.7109375" style="13" customWidth="1"/>
    <col min="2565" max="2816" width="10.85546875" style="13"/>
    <col min="2817" max="2817" width="8.7109375" style="13" customWidth="1"/>
    <col min="2818" max="2820" width="12.7109375" style="13" customWidth="1"/>
    <col min="2821" max="3072" width="10.85546875" style="13"/>
    <col min="3073" max="3073" width="8.7109375" style="13" customWidth="1"/>
    <col min="3074" max="3076" width="12.7109375" style="13" customWidth="1"/>
    <col min="3077" max="3328" width="10.85546875" style="13"/>
    <col min="3329" max="3329" width="8.7109375" style="13" customWidth="1"/>
    <col min="3330" max="3332" width="12.7109375" style="13" customWidth="1"/>
    <col min="3333" max="3584" width="10.85546875" style="13"/>
    <col min="3585" max="3585" width="8.7109375" style="13" customWidth="1"/>
    <col min="3586" max="3588" width="12.7109375" style="13" customWidth="1"/>
    <col min="3589" max="3840" width="10.85546875" style="13"/>
    <col min="3841" max="3841" width="8.7109375" style="13" customWidth="1"/>
    <col min="3842" max="3844" width="12.7109375" style="13" customWidth="1"/>
    <col min="3845" max="4096" width="10.85546875" style="13"/>
    <col min="4097" max="4097" width="8.7109375" style="13" customWidth="1"/>
    <col min="4098" max="4100" width="12.7109375" style="13" customWidth="1"/>
    <col min="4101" max="4352" width="10.85546875" style="13"/>
    <col min="4353" max="4353" width="8.7109375" style="13" customWidth="1"/>
    <col min="4354" max="4356" width="12.7109375" style="13" customWidth="1"/>
    <col min="4357" max="4608" width="10.85546875" style="13"/>
    <col min="4609" max="4609" width="8.7109375" style="13" customWidth="1"/>
    <col min="4610" max="4612" width="12.7109375" style="13" customWidth="1"/>
    <col min="4613" max="4864" width="10.85546875" style="13"/>
    <col min="4865" max="4865" width="8.7109375" style="13" customWidth="1"/>
    <col min="4866" max="4868" width="12.7109375" style="13" customWidth="1"/>
    <col min="4869" max="5120" width="10.85546875" style="13"/>
    <col min="5121" max="5121" width="8.7109375" style="13" customWidth="1"/>
    <col min="5122" max="5124" width="12.7109375" style="13" customWidth="1"/>
    <col min="5125" max="5376" width="10.85546875" style="13"/>
    <col min="5377" max="5377" width="8.7109375" style="13" customWidth="1"/>
    <col min="5378" max="5380" width="12.7109375" style="13" customWidth="1"/>
    <col min="5381" max="5632" width="10.85546875" style="13"/>
    <col min="5633" max="5633" width="8.7109375" style="13" customWidth="1"/>
    <col min="5634" max="5636" width="12.7109375" style="13" customWidth="1"/>
    <col min="5637" max="5888" width="10.85546875" style="13"/>
    <col min="5889" max="5889" width="8.7109375" style="13" customWidth="1"/>
    <col min="5890" max="5892" width="12.7109375" style="13" customWidth="1"/>
    <col min="5893" max="6144" width="10.85546875" style="13"/>
    <col min="6145" max="6145" width="8.7109375" style="13" customWidth="1"/>
    <col min="6146" max="6148" width="12.7109375" style="13" customWidth="1"/>
    <col min="6149" max="6400" width="10.85546875" style="13"/>
    <col min="6401" max="6401" width="8.7109375" style="13" customWidth="1"/>
    <col min="6402" max="6404" width="12.7109375" style="13" customWidth="1"/>
    <col min="6405" max="6656" width="10.85546875" style="13"/>
    <col min="6657" max="6657" width="8.7109375" style="13" customWidth="1"/>
    <col min="6658" max="6660" width="12.7109375" style="13" customWidth="1"/>
    <col min="6661" max="6912" width="10.85546875" style="13"/>
    <col min="6913" max="6913" width="8.7109375" style="13" customWidth="1"/>
    <col min="6914" max="6916" width="12.7109375" style="13" customWidth="1"/>
    <col min="6917" max="7168" width="10.85546875" style="13"/>
    <col min="7169" max="7169" width="8.7109375" style="13" customWidth="1"/>
    <col min="7170" max="7172" width="12.7109375" style="13" customWidth="1"/>
    <col min="7173" max="7424" width="10.85546875" style="13"/>
    <col min="7425" max="7425" width="8.7109375" style="13" customWidth="1"/>
    <col min="7426" max="7428" width="12.7109375" style="13" customWidth="1"/>
    <col min="7429" max="7680" width="10.85546875" style="13"/>
    <col min="7681" max="7681" width="8.7109375" style="13" customWidth="1"/>
    <col min="7682" max="7684" width="12.7109375" style="13" customWidth="1"/>
    <col min="7685" max="7936" width="10.85546875" style="13"/>
    <col min="7937" max="7937" width="8.7109375" style="13" customWidth="1"/>
    <col min="7938" max="7940" width="12.7109375" style="13" customWidth="1"/>
    <col min="7941" max="8192" width="10.85546875" style="13"/>
    <col min="8193" max="8193" width="8.7109375" style="13" customWidth="1"/>
    <col min="8194" max="8196" width="12.7109375" style="13" customWidth="1"/>
    <col min="8197" max="8448" width="10.85546875" style="13"/>
    <col min="8449" max="8449" width="8.7109375" style="13" customWidth="1"/>
    <col min="8450" max="8452" width="12.7109375" style="13" customWidth="1"/>
    <col min="8453" max="8704" width="10.85546875" style="13"/>
    <col min="8705" max="8705" width="8.7109375" style="13" customWidth="1"/>
    <col min="8706" max="8708" width="12.7109375" style="13" customWidth="1"/>
    <col min="8709" max="8960" width="10.85546875" style="13"/>
    <col min="8961" max="8961" width="8.7109375" style="13" customWidth="1"/>
    <col min="8962" max="8964" width="12.7109375" style="13" customWidth="1"/>
    <col min="8965" max="9216" width="10.85546875" style="13"/>
    <col min="9217" max="9217" width="8.7109375" style="13" customWidth="1"/>
    <col min="9218" max="9220" width="12.7109375" style="13" customWidth="1"/>
    <col min="9221" max="9472" width="10.85546875" style="13"/>
    <col min="9473" max="9473" width="8.7109375" style="13" customWidth="1"/>
    <col min="9474" max="9476" width="12.7109375" style="13" customWidth="1"/>
    <col min="9477" max="9728" width="10.85546875" style="13"/>
    <col min="9729" max="9729" width="8.7109375" style="13" customWidth="1"/>
    <col min="9730" max="9732" width="12.7109375" style="13" customWidth="1"/>
    <col min="9733" max="9984" width="10.85546875" style="13"/>
    <col min="9985" max="9985" width="8.7109375" style="13" customWidth="1"/>
    <col min="9986" max="9988" width="12.7109375" style="13" customWidth="1"/>
    <col min="9989" max="10240" width="10.85546875" style="13"/>
    <col min="10241" max="10241" width="8.7109375" style="13" customWidth="1"/>
    <col min="10242" max="10244" width="12.7109375" style="13" customWidth="1"/>
    <col min="10245" max="10496" width="10.85546875" style="13"/>
    <col min="10497" max="10497" width="8.7109375" style="13" customWidth="1"/>
    <col min="10498" max="10500" width="12.7109375" style="13" customWidth="1"/>
    <col min="10501" max="10752" width="10.85546875" style="13"/>
    <col min="10753" max="10753" width="8.7109375" style="13" customWidth="1"/>
    <col min="10754" max="10756" width="12.7109375" style="13" customWidth="1"/>
    <col min="10757" max="11008" width="10.85546875" style="13"/>
    <col min="11009" max="11009" width="8.7109375" style="13" customWidth="1"/>
    <col min="11010" max="11012" width="12.7109375" style="13" customWidth="1"/>
    <col min="11013" max="11264" width="10.85546875" style="13"/>
    <col min="11265" max="11265" width="8.7109375" style="13" customWidth="1"/>
    <col min="11266" max="11268" width="12.7109375" style="13" customWidth="1"/>
    <col min="11269" max="11520" width="10.85546875" style="13"/>
    <col min="11521" max="11521" width="8.7109375" style="13" customWidth="1"/>
    <col min="11522" max="11524" width="12.7109375" style="13" customWidth="1"/>
    <col min="11525" max="11776" width="10.85546875" style="13"/>
    <col min="11777" max="11777" width="8.7109375" style="13" customWidth="1"/>
    <col min="11778" max="11780" width="12.7109375" style="13" customWidth="1"/>
    <col min="11781" max="12032" width="10.85546875" style="13"/>
    <col min="12033" max="12033" width="8.7109375" style="13" customWidth="1"/>
    <col min="12034" max="12036" width="12.7109375" style="13" customWidth="1"/>
    <col min="12037" max="12288" width="10.85546875" style="13"/>
    <col min="12289" max="12289" width="8.7109375" style="13" customWidth="1"/>
    <col min="12290" max="12292" width="12.7109375" style="13" customWidth="1"/>
    <col min="12293" max="12544" width="10.85546875" style="13"/>
    <col min="12545" max="12545" width="8.7109375" style="13" customWidth="1"/>
    <col min="12546" max="12548" width="12.7109375" style="13" customWidth="1"/>
    <col min="12549" max="12800" width="10.85546875" style="13"/>
    <col min="12801" max="12801" width="8.7109375" style="13" customWidth="1"/>
    <col min="12802" max="12804" width="12.7109375" style="13" customWidth="1"/>
    <col min="12805" max="13056" width="10.85546875" style="13"/>
    <col min="13057" max="13057" width="8.7109375" style="13" customWidth="1"/>
    <col min="13058" max="13060" width="12.7109375" style="13" customWidth="1"/>
    <col min="13061" max="13312" width="10.85546875" style="13"/>
    <col min="13313" max="13313" width="8.7109375" style="13" customWidth="1"/>
    <col min="13314" max="13316" width="12.7109375" style="13" customWidth="1"/>
    <col min="13317" max="13568" width="10.85546875" style="13"/>
    <col min="13569" max="13569" width="8.7109375" style="13" customWidth="1"/>
    <col min="13570" max="13572" width="12.7109375" style="13" customWidth="1"/>
    <col min="13573" max="13824" width="10.85546875" style="13"/>
    <col min="13825" max="13825" width="8.7109375" style="13" customWidth="1"/>
    <col min="13826" max="13828" width="12.7109375" style="13" customWidth="1"/>
    <col min="13829" max="14080" width="10.85546875" style="13"/>
    <col min="14081" max="14081" width="8.7109375" style="13" customWidth="1"/>
    <col min="14082" max="14084" width="12.7109375" style="13" customWidth="1"/>
    <col min="14085" max="14336" width="10.85546875" style="13"/>
    <col min="14337" max="14337" width="8.7109375" style="13" customWidth="1"/>
    <col min="14338" max="14340" width="12.7109375" style="13" customWidth="1"/>
    <col min="14341" max="14592" width="10.85546875" style="13"/>
    <col min="14593" max="14593" width="8.7109375" style="13" customWidth="1"/>
    <col min="14594" max="14596" width="12.7109375" style="13" customWidth="1"/>
    <col min="14597" max="14848" width="10.85546875" style="13"/>
    <col min="14849" max="14849" width="8.7109375" style="13" customWidth="1"/>
    <col min="14850" max="14852" width="12.7109375" style="13" customWidth="1"/>
    <col min="14853" max="15104" width="10.85546875" style="13"/>
    <col min="15105" max="15105" width="8.7109375" style="13" customWidth="1"/>
    <col min="15106" max="15108" width="12.7109375" style="13" customWidth="1"/>
    <col min="15109" max="15360" width="10.85546875" style="13"/>
    <col min="15361" max="15361" width="8.7109375" style="13" customWidth="1"/>
    <col min="15362" max="15364" width="12.7109375" style="13" customWidth="1"/>
    <col min="15365" max="15616" width="10.85546875" style="13"/>
    <col min="15617" max="15617" width="8.7109375" style="13" customWidth="1"/>
    <col min="15618" max="15620" width="12.7109375" style="13" customWidth="1"/>
    <col min="15621" max="15872" width="10.85546875" style="13"/>
    <col min="15873" max="15873" width="8.7109375" style="13" customWidth="1"/>
    <col min="15874" max="15876" width="12.7109375" style="13" customWidth="1"/>
    <col min="15877" max="16128" width="10.85546875" style="13"/>
    <col min="16129" max="16129" width="8.7109375" style="13" customWidth="1"/>
    <col min="16130" max="16132" width="12.7109375" style="13" customWidth="1"/>
    <col min="16133" max="16384" width="10.8554687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54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2" customFormat="1" ht="89.25" x14ac:dyDescent="0.2">
      <c r="A6" s="76" t="s">
        <v>31</v>
      </c>
      <c r="B6" s="78" t="s">
        <v>32</v>
      </c>
      <c r="C6" s="80" t="s">
        <v>33</v>
      </c>
      <c r="D6" s="80"/>
      <c r="E6" s="64" t="s">
        <v>34</v>
      </c>
      <c r="F6" s="64" t="s">
        <v>35</v>
      </c>
      <c r="G6" s="64" t="s">
        <v>36</v>
      </c>
      <c r="H6" s="63" t="s">
        <v>37</v>
      </c>
      <c r="I6" s="63" t="s">
        <v>38</v>
      </c>
      <c r="J6" s="63" t="s">
        <v>39</v>
      </c>
      <c r="K6" s="63" t="s">
        <v>40</v>
      </c>
      <c r="L6" s="64" t="s">
        <v>41</v>
      </c>
    </row>
    <row r="7" spans="1:13" s="42" customFormat="1" x14ac:dyDescent="0.2">
      <c r="A7" s="77"/>
      <c r="B7" s="79"/>
      <c r="C7" s="65">
        <v>44197</v>
      </c>
      <c r="D7" s="65">
        <v>44562</v>
      </c>
      <c r="E7" s="66" t="s">
        <v>42</v>
      </c>
      <c r="F7" s="66" t="s">
        <v>43</v>
      </c>
      <c r="G7" s="66" t="s">
        <v>44</v>
      </c>
      <c r="H7" s="62" t="s">
        <v>45</v>
      </c>
      <c r="I7" s="62" t="s">
        <v>46</v>
      </c>
      <c r="J7" s="62" t="s">
        <v>47</v>
      </c>
      <c r="K7" s="62" t="s">
        <v>48</v>
      </c>
      <c r="L7" s="66" t="s">
        <v>49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2</v>
      </c>
      <c r="C9" s="60">
        <v>648</v>
      </c>
      <c r="D9" s="60">
        <v>548</v>
      </c>
      <c r="E9" s="20">
        <v>0.33329999999999999</v>
      </c>
      <c r="F9" s="21">
        <f>B9/((C9+D9)/2)</f>
        <v>3.3444816053511705E-3</v>
      </c>
      <c r="G9" s="21">
        <f t="shared" ref="G9:G72" si="0">F9/((1+(1-E9)*F9))</f>
        <v>3.3370407856461864E-3</v>
      </c>
      <c r="H9" s="16">
        <v>100000</v>
      </c>
      <c r="I9" s="16">
        <f>H9*G9</f>
        <v>333.70407856461867</v>
      </c>
      <c r="J9" s="16">
        <f t="shared" ref="J9:J72" si="1">H10+I9*E9</f>
        <v>99777.519490820967</v>
      </c>
      <c r="K9" s="16">
        <f>K10+J9</f>
        <v>7956998.3842055546</v>
      </c>
      <c r="L9" s="22">
        <f>K9/H9</f>
        <v>79.569983842055549</v>
      </c>
    </row>
    <row r="10" spans="1:13" x14ac:dyDescent="0.2">
      <c r="A10" s="19">
        <v>1</v>
      </c>
      <c r="B10" s="11">
        <v>0</v>
      </c>
      <c r="C10" s="60">
        <v>715</v>
      </c>
      <c r="D10" s="60">
        <v>641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99666.295921435376</v>
      </c>
      <c r="I10" s="16">
        <f t="shared" ref="I10:I73" si="3">H10*G10</f>
        <v>0</v>
      </c>
      <c r="J10" s="16">
        <f t="shared" si="1"/>
        <v>99666.295921435376</v>
      </c>
      <c r="K10" s="16">
        <f t="shared" ref="K10:K73" si="4">K11+J10</f>
        <v>7857220.8647147333</v>
      </c>
      <c r="L10" s="23">
        <f t="shared" ref="L10:L73" si="5">K10/H10</f>
        <v>78.83528520923862</v>
      </c>
    </row>
    <row r="11" spans="1:13" x14ac:dyDescent="0.2">
      <c r="A11" s="19">
        <v>2</v>
      </c>
      <c r="B11" s="11">
        <v>0</v>
      </c>
      <c r="C11" s="60">
        <v>731</v>
      </c>
      <c r="D11" s="60">
        <v>680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99666.295921435376</v>
      </c>
      <c r="I11" s="16">
        <f t="shared" si="3"/>
        <v>0</v>
      </c>
      <c r="J11" s="16">
        <f t="shared" si="1"/>
        <v>99666.295921435376</v>
      </c>
      <c r="K11" s="16">
        <f t="shared" si="4"/>
        <v>7757554.5687932977</v>
      </c>
      <c r="L11" s="23">
        <f t="shared" si="5"/>
        <v>77.83528520923862</v>
      </c>
    </row>
    <row r="12" spans="1:13" x14ac:dyDescent="0.2">
      <c r="A12" s="19">
        <v>3</v>
      </c>
      <c r="B12" s="11">
        <v>0</v>
      </c>
      <c r="C12" s="60">
        <v>803</v>
      </c>
      <c r="D12" s="60">
        <v>721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99666.295921435376</v>
      </c>
      <c r="I12" s="16">
        <f t="shared" si="3"/>
        <v>0</v>
      </c>
      <c r="J12" s="16">
        <f t="shared" si="1"/>
        <v>99666.295921435376</v>
      </c>
      <c r="K12" s="16">
        <f t="shared" si="4"/>
        <v>7657888.2728718622</v>
      </c>
      <c r="L12" s="23">
        <f t="shared" si="5"/>
        <v>76.835285209238606</v>
      </c>
    </row>
    <row r="13" spans="1:13" x14ac:dyDescent="0.2">
      <c r="A13" s="19">
        <v>4</v>
      </c>
      <c r="B13" s="11">
        <v>0</v>
      </c>
      <c r="C13" s="60">
        <v>866</v>
      </c>
      <c r="D13" s="60">
        <v>817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99666.295921435376</v>
      </c>
      <c r="I13" s="16">
        <f t="shared" si="3"/>
        <v>0</v>
      </c>
      <c r="J13" s="16">
        <f t="shared" si="1"/>
        <v>99666.295921435376</v>
      </c>
      <c r="K13" s="16">
        <f t="shared" si="4"/>
        <v>7558221.9769504266</v>
      </c>
      <c r="L13" s="23">
        <f t="shared" si="5"/>
        <v>75.835285209238606</v>
      </c>
    </row>
    <row r="14" spans="1:13" x14ac:dyDescent="0.2">
      <c r="A14" s="19">
        <v>5</v>
      </c>
      <c r="B14" s="11">
        <v>0</v>
      </c>
      <c r="C14" s="60">
        <v>913</v>
      </c>
      <c r="D14" s="60">
        <v>855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99666.295921435376</v>
      </c>
      <c r="I14" s="16">
        <f t="shared" si="3"/>
        <v>0</v>
      </c>
      <c r="J14" s="16">
        <f t="shared" si="1"/>
        <v>99666.295921435376</v>
      </c>
      <c r="K14" s="16">
        <f t="shared" si="4"/>
        <v>7458555.681028991</v>
      </c>
      <c r="L14" s="23">
        <f t="shared" si="5"/>
        <v>74.835285209238606</v>
      </c>
    </row>
    <row r="15" spans="1:13" x14ac:dyDescent="0.2">
      <c r="A15" s="19">
        <v>6</v>
      </c>
      <c r="B15" s="11">
        <v>0</v>
      </c>
      <c r="C15" s="60">
        <v>964</v>
      </c>
      <c r="D15" s="60">
        <v>896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99666.295921435376</v>
      </c>
      <c r="I15" s="16">
        <f t="shared" si="3"/>
        <v>0</v>
      </c>
      <c r="J15" s="16">
        <f t="shared" si="1"/>
        <v>99666.295921435376</v>
      </c>
      <c r="K15" s="16">
        <f t="shared" si="4"/>
        <v>7358889.3851075554</v>
      </c>
      <c r="L15" s="23">
        <f t="shared" si="5"/>
        <v>73.835285209238606</v>
      </c>
    </row>
    <row r="16" spans="1:13" x14ac:dyDescent="0.2">
      <c r="A16" s="19">
        <v>7</v>
      </c>
      <c r="B16" s="11">
        <v>1</v>
      </c>
      <c r="C16" s="60">
        <v>954</v>
      </c>
      <c r="D16" s="60">
        <v>973</v>
      </c>
      <c r="E16" s="20">
        <v>0</v>
      </c>
      <c r="F16" s="21">
        <f t="shared" si="2"/>
        <v>1.0378827192527244E-3</v>
      </c>
      <c r="G16" s="21">
        <f t="shared" si="0"/>
        <v>1.0368066355624676E-3</v>
      </c>
      <c r="H16" s="16">
        <f t="shared" si="6"/>
        <v>99666.295921435376</v>
      </c>
      <c r="I16" s="16">
        <f t="shared" si="3"/>
        <v>103.3346769532767</v>
      </c>
      <c r="J16" s="16">
        <f t="shared" si="1"/>
        <v>99562.961244482096</v>
      </c>
      <c r="K16" s="16">
        <f t="shared" si="4"/>
        <v>7259223.0891861198</v>
      </c>
      <c r="L16" s="23">
        <f t="shared" si="5"/>
        <v>72.835285209238606</v>
      </c>
    </row>
    <row r="17" spans="1:12" x14ac:dyDescent="0.2">
      <c r="A17" s="19">
        <v>8</v>
      </c>
      <c r="B17" s="11">
        <v>0</v>
      </c>
      <c r="C17" s="60">
        <v>968</v>
      </c>
      <c r="D17" s="60">
        <v>944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99562.961244482096</v>
      </c>
      <c r="I17" s="16">
        <f t="shared" si="3"/>
        <v>0</v>
      </c>
      <c r="J17" s="16">
        <f t="shared" si="1"/>
        <v>99562.961244482096</v>
      </c>
      <c r="K17" s="16">
        <f t="shared" si="4"/>
        <v>7159660.1279416373</v>
      </c>
      <c r="L17" s="23">
        <f t="shared" si="5"/>
        <v>71.910879693109109</v>
      </c>
    </row>
    <row r="18" spans="1:12" x14ac:dyDescent="0.2">
      <c r="A18" s="19">
        <v>9</v>
      </c>
      <c r="B18" s="11">
        <v>0</v>
      </c>
      <c r="C18" s="60">
        <v>1058</v>
      </c>
      <c r="D18" s="60">
        <v>961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99562.961244482096</v>
      </c>
      <c r="I18" s="16">
        <f t="shared" si="3"/>
        <v>0</v>
      </c>
      <c r="J18" s="16">
        <f t="shared" si="1"/>
        <v>99562.961244482096</v>
      </c>
      <c r="K18" s="16">
        <f t="shared" si="4"/>
        <v>7060097.1666971548</v>
      </c>
      <c r="L18" s="23">
        <f t="shared" si="5"/>
        <v>70.910879693109109</v>
      </c>
    </row>
    <row r="19" spans="1:12" x14ac:dyDescent="0.2">
      <c r="A19" s="19">
        <v>10</v>
      </c>
      <c r="B19" s="11">
        <v>0</v>
      </c>
      <c r="C19" s="60">
        <v>1068</v>
      </c>
      <c r="D19" s="60">
        <v>1043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99562.961244482096</v>
      </c>
      <c r="I19" s="16">
        <f t="shared" si="3"/>
        <v>0</v>
      </c>
      <c r="J19" s="16">
        <f t="shared" si="1"/>
        <v>99562.961244482096</v>
      </c>
      <c r="K19" s="16">
        <f t="shared" si="4"/>
        <v>6960534.2054526722</v>
      </c>
      <c r="L19" s="23">
        <f t="shared" si="5"/>
        <v>69.910879693109109</v>
      </c>
    </row>
    <row r="20" spans="1:12" x14ac:dyDescent="0.2">
      <c r="A20" s="19">
        <v>11</v>
      </c>
      <c r="B20" s="11">
        <v>0</v>
      </c>
      <c r="C20" s="60">
        <v>987</v>
      </c>
      <c r="D20" s="60">
        <v>1053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99562.961244482096</v>
      </c>
      <c r="I20" s="16">
        <f t="shared" si="3"/>
        <v>0</v>
      </c>
      <c r="J20" s="16">
        <f t="shared" si="1"/>
        <v>99562.961244482096</v>
      </c>
      <c r="K20" s="16">
        <f t="shared" si="4"/>
        <v>6860971.2442081897</v>
      </c>
      <c r="L20" s="23">
        <f t="shared" si="5"/>
        <v>68.910879693109095</v>
      </c>
    </row>
    <row r="21" spans="1:12" x14ac:dyDescent="0.2">
      <c r="A21" s="19">
        <v>12</v>
      </c>
      <c r="B21" s="11">
        <v>0</v>
      </c>
      <c r="C21" s="60">
        <v>978</v>
      </c>
      <c r="D21" s="60">
        <v>967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99562.961244482096</v>
      </c>
      <c r="I21" s="16">
        <f t="shared" si="3"/>
        <v>0</v>
      </c>
      <c r="J21" s="16">
        <f t="shared" si="1"/>
        <v>99562.961244482096</v>
      </c>
      <c r="K21" s="16">
        <f t="shared" si="4"/>
        <v>6761408.2829637071</v>
      </c>
      <c r="L21" s="23">
        <f t="shared" si="5"/>
        <v>67.910879693109095</v>
      </c>
    </row>
    <row r="22" spans="1:12" x14ac:dyDescent="0.2">
      <c r="A22" s="19">
        <v>13</v>
      </c>
      <c r="B22" s="61">
        <v>0</v>
      </c>
      <c r="C22" s="60">
        <v>874</v>
      </c>
      <c r="D22" s="60">
        <v>957</v>
      </c>
      <c r="E22" s="20">
        <v>0.4153</v>
      </c>
      <c r="F22" s="21">
        <f t="shared" si="2"/>
        <v>0</v>
      </c>
      <c r="G22" s="21">
        <f t="shared" si="0"/>
        <v>0</v>
      </c>
      <c r="H22" s="16">
        <f t="shared" si="6"/>
        <v>99562.961244482096</v>
      </c>
      <c r="I22" s="16">
        <f t="shared" si="3"/>
        <v>0</v>
      </c>
      <c r="J22" s="16">
        <f t="shared" si="1"/>
        <v>99562.961244482096</v>
      </c>
      <c r="K22" s="16">
        <f t="shared" si="4"/>
        <v>6661845.3217192246</v>
      </c>
      <c r="L22" s="23">
        <f t="shared" si="5"/>
        <v>66.910879693109095</v>
      </c>
    </row>
    <row r="23" spans="1:12" x14ac:dyDescent="0.2">
      <c r="A23" s="19">
        <v>14</v>
      </c>
      <c r="B23" s="11">
        <v>0</v>
      </c>
      <c r="C23" s="60">
        <v>784</v>
      </c>
      <c r="D23" s="60">
        <v>848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99562.961244482096</v>
      </c>
      <c r="I23" s="16">
        <f t="shared" si="3"/>
        <v>0</v>
      </c>
      <c r="J23" s="16">
        <f t="shared" si="1"/>
        <v>99562.961244482096</v>
      </c>
      <c r="K23" s="16">
        <f t="shared" si="4"/>
        <v>6562282.360474742</v>
      </c>
      <c r="L23" s="23">
        <f t="shared" si="5"/>
        <v>65.910879693109081</v>
      </c>
    </row>
    <row r="24" spans="1:12" x14ac:dyDescent="0.2">
      <c r="A24" s="19">
        <v>15</v>
      </c>
      <c r="B24" s="11">
        <v>1</v>
      </c>
      <c r="C24" s="60">
        <v>726</v>
      </c>
      <c r="D24" s="60">
        <v>789</v>
      </c>
      <c r="E24" s="20">
        <v>0</v>
      </c>
      <c r="F24" s="21">
        <f t="shared" si="2"/>
        <v>1.3201320132013201E-3</v>
      </c>
      <c r="G24" s="21">
        <f t="shared" si="0"/>
        <v>1.3183915622940014E-3</v>
      </c>
      <c r="H24" s="16">
        <f t="shared" si="6"/>
        <v>99562.961244482096</v>
      </c>
      <c r="I24" s="16">
        <f t="shared" si="3"/>
        <v>131.26296802172988</v>
      </c>
      <c r="J24" s="16">
        <f t="shared" si="1"/>
        <v>99431.69827646036</v>
      </c>
      <c r="K24" s="16">
        <f t="shared" si="4"/>
        <v>6462719.3992302595</v>
      </c>
      <c r="L24" s="23">
        <f t="shared" si="5"/>
        <v>64.910879693109081</v>
      </c>
    </row>
    <row r="25" spans="1:12" x14ac:dyDescent="0.2">
      <c r="A25" s="19">
        <v>16</v>
      </c>
      <c r="B25" s="11">
        <v>0</v>
      </c>
      <c r="C25" s="60">
        <v>768</v>
      </c>
      <c r="D25" s="60">
        <v>720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99431.69827646036</v>
      </c>
      <c r="I25" s="16">
        <f t="shared" si="3"/>
        <v>0</v>
      </c>
      <c r="J25" s="16">
        <f t="shared" si="1"/>
        <v>99431.69827646036</v>
      </c>
      <c r="K25" s="16">
        <f t="shared" si="4"/>
        <v>6363287.7009537993</v>
      </c>
      <c r="L25" s="23">
        <f t="shared" si="5"/>
        <v>63.99657062339702</v>
      </c>
    </row>
    <row r="26" spans="1:12" x14ac:dyDescent="0.2">
      <c r="A26" s="19">
        <v>17</v>
      </c>
      <c r="B26" s="11">
        <v>0</v>
      </c>
      <c r="C26" s="60">
        <v>726</v>
      </c>
      <c r="D26" s="60">
        <v>776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99431.69827646036</v>
      </c>
      <c r="I26" s="16">
        <f t="shared" si="3"/>
        <v>0</v>
      </c>
      <c r="J26" s="16">
        <f t="shared" si="1"/>
        <v>99431.69827646036</v>
      </c>
      <c r="K26" s="16">
        <f t="shared" si="4"/>
        <v>6263856.0026773391</v>
      </c>
      <c r="L26" s="23">
        <f t="shared" si="5"/>
        <v>62.996570623397027</v>
      </c>
    </row>
    <row r="27" spans="1:12" x14ac:dyDescent="0.2">
      <c r="A27" s="19">
        <v>18</v>
      </c>
      <c r="B27" s="11">
        <v>0</v>
      </c>
      <c r="C27" s="60">
        <v>674</v>
      </c>
      <c r="D27" s="60">
        <v>725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99431.69827646036</v>
      </c>
      <c r="I27" s="16">
        <f t="shared" si="3"/>
        <v>0</v>
      </c>
      <c r="J27" s="16">
        <f t="shared" si="1"/>
        <v>99431.69827646036</v>
      </c>
      <c r="K27" s="16">
        <f t="shared" si="4"/>
        <v>6164424.304400879</v>
      </c>
      <c r="L27" s="23">
        <f t="shared" si="5"/>
        <v>61.996570623397027</v>
      </c>
    </row>
    <row r="28" spans="1:12" x14ac:dyDescent="0.2">
      <c r="A28" s="19">
        <v>19</v>
      </c>
      <c r="B28" s="11">
        <v>0</v>
      </c>
      <c r="C28" s="60">
        <v>684</v>
      </c>
      <c r="D28" s="60">
        <v>673</v>
      </c>
      <c r="E28" s="20">
        <v>0.1148</v>
      </c>
      <c r="F28" s="21">
        <f t="shared" si="2"/>
        <v>0</v>
      </c>
      <c r="G28" s="21">
        <f t="shared" si="0"/>
        <v>0</v>
      </c>
      <c r="H28" s="16">
        <f t="shared" si="6"/>
        <v>99431.69827646036</v>
      </c>
      <c r="I28" s="16">
        <f t="shared" si="3"/>
        <v>0</v>
      </c>
      <c r="J28" s="16">
        <f t="shared" si="1"/>
        <v>99431.69827646036</v>
      </c>
      <c r="K28" s="16">
        <f t="shared" si="4"/>
        <v>6064992.6061244188</v>
      </c>
      <c r="L28" s="23">
        <f t="shared" si="5"/>
        <v>60.996570623397027</v>
      </c>
    </row>
    <row r="29" spans="1:12" x14ac:dyDescent="0.2">
      <c r="A29" s="19">
        <v>20</v>
      </c>
      <c r="B29" s="11">
        <v>0</v>
      </c>
      <c r="C29" s="60">
        <v>704</v>
      </c>
      <c r="D29" s="60">
        <v>684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99431.69827646036</v>
      </c>
      <c r="I29" s="16">
        <f t="shared" si="3"/>
        <v>0</v>
      </c>
      <c r="J29" s="16">
        <f t="shared" si="1"/>
        <v>99431.69827646036</v>
      </c>
      <c r="K29" s="16">
        <f t="shared" si="4"/>
        <v>5965560.9078479586</v>
      </c>
      <c r="L29" s="23">
        <f t="shared" si="5"/>
        <v>59.996570623397027</v>
      </c>
    </row>
    <row r="30" spans="1:12" x14ac:dyDescent="0.2">
      <c r="A30" s="19">
        <v>21</v>
      </c>
      <c r="B30" s="11">
        <v>1</v>
      </c>
      <c r="C30" s="60">
        <v>674</v>
      </c>
      <c r="D30" s="60">
        <v>719</v>
      </c>
      <c r="E30" s="20">
        <v>0</v>
      </c>
      <c r="F30" s="21">
        <f t="shared" si="2"/>
        <v>1.4357501794687725E-3</v>
      </c>
      <c r="G30" s="21">
        <f t="shared" si="0"/>
        <v>1.4336917562724014E-3</v>
      </c>
      <c r="H30" s="16">
        <f t="shared" si="6"/>
        <v>99431.69827646036</v>
      </c>
      <c r="I30" s="16">
        <f t="shared" si="3"/>
        <v>142.55440613112597</v>
      </c>
      <c r="J30" s="16">
        <f t="shared" si="1"/>
        <v>99289.143870329237</v>
      </c>
      <c r="K30" s="16">
        <f t="shared" si="4"/>
        <v>5866129.2095714984</v>
      </c>
      <c r="L30" s="23">
        <f t="shared" si="5"/>
        <v>58.996570623397034</v>
      </c>
    </row>
    <row r="31" spans="1:12" x14ac:dyDescent="0.2">
      <c r="A31" s="19">
        <v>22</v>
      </c>
      <c r="B31" s="11">
        <v>0</v>
      </c>
      <c r="C31" s="60">
        <v>706</v>
      </c>
      <c r="D31" s="60">
        <v>669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99289.143870329237</v>
      </c>
      <c r="I31" s="16">
        <f t="shared" si="3"/>
        <v>0</v>
      </c>
      <c r="J31" s="16">
        <f t="shared" si="1"/>
        <v>99289.143870329237</v>
      </c>
      <c r="K31" s="16">
        <f t="shared" si="4"/>
        <v>5766840.065701169</v>
      </c>
      <c r="L31" s="23">
        <f t="shared" si="5"/>
        <v>58.081274960257609</v>
      </c>
    </row>
    <row r="32" spans="1:12" x14ac:dyDescent="0.2">
      <c r="A32" s="19">
        <v>23</v>
      </c>
      <c r="B32" s="11">
        <v>0</v>
      </c>
      <c r="C32" s="60">
        <v>673</v>
      </c>
      <c r="D32" s="60">
        <v>687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99289.143870329237</v>
      </c>
      <c r="I32" s="16">
        <f t="shared" si="3"/>
        <v>0</v>
      </c>
      <c r="J32" s="16">
        <f t="shared" si="1"/>
        <v>99289.143870329237</v>
      </c>
      <c r="K32" s="16">
        <f t="shared" si="4"/>
        <v>5667550.9218308395</v>
      </c>
      <c r="L32" s="23">
        <f t="shared" si="5"/>
        <v>57.081274960257609</v>
      </c>
    </row>
    <row r="33" spans="1:12" x14ac:dyDescent="0.2">
      <c r="A33" s="19">
        <v>24</v>
      </c>
      <c r="B33" s="11">
        <v>1</v>
      </c>
      <c r="C33" s="60">
        <v>628</v>
      </c>
      <c r="D33" s="60">
        <v>685</v>
      </c>
      <c r="E33" s="20">
        <v>0</v>
      </c>
      <c r="F33" s="21">
        <f t="shared" si="2"/>
        <v>1.5232292460015233E-3</v>
      </c>
      <c r="G33" s="21">
        <f t="shared" si="0"/>
        <v>1.5209125475285172E-3</v>
      </c>
      <c r="H33" s="16">
        <f t="shared" si="6"/>
        <v>99289.143870329237</v>
      </c>
      <c r="I33" s="16">
        <f t="shared" si="3"/>
        <v>151.0101047457479</v>
      </c>
      <c r="J33" s="16">
        <f t="shared" si="1"/>
        <v>99138.133765583494</v>
      </c>
      <c r="K33" s="16">
        <f t="shared" si="4"/>
        <v>5568261.77796051</v>
      </c>
      <c r="L33" s="23">
        <f t="shared" si="5"/>
        <v>56.081274960257609</v>
      </c>
    </row>
    <row r="34" spans="1:12" x14ac:dyDescent="0.2">
      <c r="A34" s="19">
        <v>25</v>
      </c>
      <c r="B34" s="11">
        <v>1</v>
      </c>
      <c r="C34" s="60">
        <v>677</v>
      </c>
      <c r="D34" s="60">
        <v>627</v>
      </c>
      <c r="E34" s="20">
        <v>0</v>
      </c>
      <c r="F34" s="21">
        <f t="shared" si="2"/>
        <v>1.5337423312883436E-3</v>
      </c>
      <c r="G34" s="21">
        <f t="shared" si="0"/>
        <v>1.5313935681470136E-3</v>
      </c>
      <c r="H34" s="16">
        <f t="shared" si="6"/>
        <v>99138.133765583494</v>
      </c>
      <c r="I34" s="16">
        <f t="shared" si="3"/>
        <v>151.81950040671285</v>
      </c>
      <c r="J34" s="16">
        <f t="shared" si="1"/>
        <v>98986.314265176785</v>
      </c>
      <c r="K34" s="16">
        <f t="shared" si="4"/>
        <v>5469123.6441949261</v>
      </c>
      <c r="L34" s="23">
        <f t="shared" si="5"/>
        <v>55.166699598430114</v>
      </c>
    </row>
    <row r="35" spans="1:12" x14ac:dyDescent="0.2">
      <c r="A35" s="19">
        <v>26</v>
      </c>
      <c r="B35" s="11">
        <v>0</v>
      </c>
      <c r="C35" s="60">
        <v>691</v>
      </c>
      <c r="D35" s="60">
        <v>677</v>
      </c>
      <c r="E35" s="20">
        <v>0.90569999999999995</v>
      </c>
      <c r="F35" s="21">
        <f t="shared" si="2"/>
        <v>0</v>
      </c>
      <c r="G35" s="21">
        <f t="shared" si="0"/>
        <v>0</v>
      </c>
      <c r="H35" s="16">
        <f t="shared" si="6"/>
        <v>98986.314265176785</v>
      </c>
      <c r="I35" s="16">
        <f t="shared" si="3"/>
        <v>0</v>
      </c>
      <c r="J35" s="16">
        <f t="shared" si="1"/>
        <v>98986.314265176785</v>
      </c>
      <c r="K35" s="16">
        <f t="shared" si="4"/>
        <v>5370137.3299297495</v>
      </c>
      <c r="L35" s="23">
        <f t="shared" si="5"/>
        <v>54.251311100881694</v>
      </c>
    </row>
    <row r="36" spans="1:12" x14ac:dyDescent="0.2">
      <c r="A36" s="19">
        <v>27</v>
      </c>
      <c r="B36" s="11">
        <v>0</v>
      </c>
      <c r="C36" s="60">
        <v>682</v>
      </c>
      <c r="D36" s="60">
        <v>680</v>
      </c>
      <c r="E36" s="20">
        <v>0.96450000000000002</v>
      </c>
      <c r="F36" s="21">
        <f t="shared" si="2"/>
        <v>0</v>
      </c>
      <c r="G36" s="21">
        <f t="shared" si="0"/>
        <v>0</v>
      </c>
      <c r="H36" s="16">
        <f t="shared" si="6"/>
        <v>98986.314265176785</v>
      </c>
      <c r="I36" s="16">
        <f t="shared" si="3"/>
        <v>0</v>
      </c>
      <c r="J36" s="16">
        <f t="shared" si="1"/>
        <v>98986.314265176785</v>
      </c>
      <c r="K36" s="16">
        <f t="shared" si="4"/>
        <v>5271151.0156645728</v>
      </c>
      <c r="L36" s="23">
        <f t="shared" si="5"/>
        <v>53.251311100881701</v>
      </c>
    </row>
    <row r="37" spans="1:12" x14ac:dyDescent="0.2">
      <c r="A37" s="19">
        <v>28</v>
      </c>
      <c r="B37" s="11">
        <v>0</v>
      </c>
      <c r="C37" s="60">
        <v>721</v>
      </c>
      <c r="D37" s="60">
        <v>668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98986.314265176785</v>
      </c>
      <c r="I37" s="16">
        <f t="shared" si="3"/>
        <v>0</v>
      </c>
      <c r="J37" s="16">
        <f t="shared" si="1"/>
        <v>98986.314265176785</v>
      </c>
      <c r="K37" s="16">
        <f t="shared" si="4"/>
        <v>5172164.7013993962</v>
      </c>
      <c r="L37" s="23">
        <f t="shared" si="5"/>
        <v>52.251311100881701</v>
      </c>
    </row>
    <row r="38" spans="1:12" x14ac:dyDescent="0.2">
      <c r="A38" s="19">
        <v>29</v>
      </c>
      <c r="B38" s="11">
        <v>0</v>
      </c>
      <c r="C38" s="60">
        <v>749</v>
      </c>
      <c r="D38" s="60">
        <v>743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98986.314265176785</v>
      </c>
      <c r="I38" s="16">
        <f t="shared" si="3"/>
        <v>0</v>
      </c>
      <c r="J38" s="16">
        <f t="shared" si="1"/>
        <v>98986.314265176785</v>
      </c>
      <c r="K38" s="16">
        <f t="shared" si="4"/>
        <v>5073178.3871342195</v>
      </c>
      <c r="L38" s="23">
        <f t="shared" si="5"/>
        <v>51.251311100881701</v>
      </c>
    </row>
    <row r="39" spans="1:12" x14ac:dyDescent="0.2">
      <c r="A39" s="19">
        <v>30</v>
      </c>
      <c r="B39" s="11">
        <v>0</v>
      </c>
      <c r="C39" s="60">
        <v>767</v>
      </c>
      <c r="D39" s="60">
        <v>750</v>
      </c>
      <c r="E39" s="20">
        <v>0.4945</v>
      </c>
      <c r="F39" s="21">
        <f t="shared" si="2"/>
        <v>0</v>
      </c>
      <c r="G39" s="21">
        <f t="shared" si="0"/>
        <v>0</v>
      </c>
      <c r="H39" s="16">
        <f t="shared" si="6"/>
        <v>98986.314265176785</v>
      </c>
      <c r="I39" s="16">
        <f t="shared" si="3"/>
        <v>0</v>
      </c>
      <c r="J39" s="16">
        <f t="shared" si="1"/>
        <v>98986.314265176785</v>
      </c>
      <c r="K39" s="16">
        <f t="shared" si="4"/>
        <v>4974192.0728690429</v>
      </c>
      <c r="L39" s="23">
        <f t="shared" si="5"/>
        <v>50.251311100881701</v>
      </c>
    </row>
    <row r="40" spans="1:12" x14ac:dyDescent="0.2">
      <c r="A40" s="19">
        <v>31</v>
      </c>
      <c r="B40" s="11">
        <v>2</v>
      </c>
      <c r="C40" s="60">
        <v>774</v>
      </c>
      <c r="D40" s="60">
        <v>748</v>
      </c>
      <c r="E40" s="20">
        <v>0.33329999999999999</v>
      </c>
      <c r="F40" s="21">
        <f t="shared" si="2"/>
        <v>2.6281208935611039E-3</v>
      </c>
      <c r="G40" s="21">
        <f t="shared" si="0"/>
        <v>2.6235240381701757E-3</v>
      </c>
      <c r="H40" s="16">
        <f t="shared" si="6"/>
        <v>98986.314265176785</v>
      </c>
      <c r="I40" s="16">
        <f t="shared" si="3"/>
        <v>259.69297492455865</v>
      </c>
      <c r="J40" s="16">
        <f t="shared" si="1"/>
        <v>98813.176958794575</v>
      </c>
      <c r="K40" s="16">
        <f t="shared" si="4"/>
        <v>4875205.7586038662</v>
      </c>
      <c r="L40" s="23">
        <f t="shared" si="5"/>
        <v>49.251311100881701</v>
      </c>
    </row>
    <row r="41" spans="1:12" x14ac:dyDescent="0.2">
      <c r="A41" s="19">
        <v>32</v>
      </c>
      <c r="B41" s="11">
        <v>0</v>
      </c>
      <c r="C41" s="60">
        <v>805</v>
      </c>
      <c r="D41" s="60">
        <v>775</v>
      </c>
      <c r="E41" s="20">
        <v>0.19950000000000001</v>
      </c>
      <c r="F41" s="21">
        <f t="shared" si="2"/>
        <v>0</v>
      </c>
      <c r="G41" s="21">
        <f t="shared" si="0"/>
        <v>0</v>
      </c>
      <c r="H41" s="16">
        <f t="shared" si="6"/>
        <v>98726.621290252224</v>
      </c>
      <c r="I41" s="16">
        <f t="shared" si="3"/>
        <v>0</v>
      </c>
      <c r="J41" s="16">
        <f t="shared" si="1"/>
        <v>98726.621290252224</v>
      </c>
      <c r="K41" s="16">
        <f t="shared" si="4"/>
        <v>4776392.5816450715</v>
      </c>
      <c r="L41" s="23">
        <f t="shared" si="5"/>
        <v>48.379986261280763</v>
      </c>
    </row>
    <row r="42" spans="1:12" x14ac:dyDescent="0.2">
      <c r="A42" s="19">
        <v>33</v>
      </c>
      <c r="B42" s="11">
        <v>0</v>
      </c>
      <c r="C42" s="60">
        <v>882</v>
      </c>
      <c r="D42" s="60">
        <v>791</v>
      </c>
      <c r="E42" s="20">
        <v>0</v>
      </c>
      <c r="F42" s="21">
        <f t="shared" si="2"/>
        <v>0</v>
      </c>
      <c r="G42" s="21">
        <f t="shared" si="0"/>
        <v>0</v>
      </c>
      <c r="H42" s="16">
        <f t="shared" si="6"/>
        <v>98726.621290252224</v>
      </c>
      <c r="I42" s="16">
        <f t="shared" si="3"/>
        <v>0</v>
      </c>
      <c r="J42" s="16">
        <f t="shared" si="1"/>
        <v>98726.621290252224</v>
      </c>
      <c r="K42" s="16">
        <f t="shared" si="4"/>
        <v>4677665.960354819</v>
      </c>
      <c r="L42" s="23">
        <f t="shared" si="5"/>
        <v>47.379986261280763</v>
      </c>
    </row>
    <row r="43" spans="1:12" x14ac:dyDescent="0.2">
      <c r="A43" s="19">
        <v>34</v>
      </c>
      <c r="B43" s="11">
        <v>0</v>
      </c>
      <c r="C43" s="60">
        <v>843</v>
      </c>
      <c r="D43" s="60">
        <v>865</v>
      </c>
      <c r="E43" s="20">
        <v>0.88800000000000001</v>
      </c>
      <c r="F43" s="21">
        <f t="shared" si="2"/>
        <v>0</v>
      </c>
      <c r="G43" s="21">
        <f t="shared" si="0"/>
        <v>0</v>
      </c>
      <c r="H43" s="16">
        <f t="shared" si="6"/>
        <v>98726.621290252224</v>
      </c>
      <c r="I43" s="16">
        <f t="shared" si="3"/>
        <v>0</v>
      </c>
      <c r="J43" s="16">
        <f t="shared" si="1"/>
        <v>98726.621290252224</v>
      </c>
      <c r="K43" s="16">
        <f t="shared" si="4"/>
        <v>4578939.3390645664</v>
      </c>
      <c r="L43" s="23">
        <f t="shared" si="5"/>
        <v>46.379986261280756</v>
      </c>
    </row>
    <row r="44" spans="1:12" x14ac:dyDescent="0.2">
      <c r="A44" s="19">
        <v>35</v>
      </c>
      <c r="B44" s="11">
        <v>0</v>
      </c>
      <c r="C44" s="60">
        <v>923</v>
      </c>
      <c r="D44" s="60">
        <v>836</v>
      </c>
      <c r="E44" s="20">
        <v>0.1011</v>
      </c>
      <c r="F44" s="21">
        <f t="shared" si="2"/>
        <v>0</v>
      </c>
      <c r="G44" s="21">
        <f t="shared" si="0"/>
        <v>0</v>
      </c>
      <c r="H44" s="16">
        <f t="shared" si="6"/>
        <v>98726.621290252224</v>
      </c>
      <c r="I44" s="16">
        <f t="shared" si="3"/>
        <v>0</v>
      </c>
      <c r="J44" s="16">
        <f t="shared" si="1"/>
        <v>98726.621290252224</v>
      </c>
      <c r="K44" s="16">
        <f t="shared" si="4"/>
        <v>4480212.7177743139</v>
      </c>
      <c r="L44" s="23">
        <f t="shared" si="5"/>
        <v>45.379986261280756</v>
      </c>
    </row>
    <row r="45" spans="1:12" x14ac:dyDescent="0.2">
      <c r="A45" s="19">
        <v>36</v>
      </c>
      <c r="B45" s="11">
        <v>0</v>
      </c>
      <c r="C45" s="60">
        <v>1068</v>
      </c>
      <c r="D45" s="60">
        <v>910</v>
      </c>
      <c r="E45" s="20">
        <v>0.67759999999999998</v>
      </c>
      <c r="F45" s="21">
        <f t="shared" si="2"/>
        <v>0</v>
      </c>
      <c r="G45" s="21">
        <f t="shared" si="0"/>
        <v>0</v>
      </c>
      <c r="H45" s="16">
        <f t="shared" si="6"/>
        <v>98726.621290252224</v>
      </c>
      <c r="I45" s="16">
        <f t="shared" si="3"/>
        <v>0</v>
      </c>
      <c r="J45" s="16">
        <f t="shared" si="1"/>
        <v>98726.621290252224</v>
      </c>
      <c r="K45" s="16">
        <f t="shared" si="4"/>
        <v>4381486.0964840613</v>
      </c>
      <c r="L45" s="23">
        <f t="shared" si="5"/>
        <v>44.379986261280749</v>
      </c>
    </row>
    <row r="46" spans="1:12" x14ac:dyDescent="0.2">
      <c r="A46" s="19">
        <v>37</v>
      </c>
      <c r="B46" s="11">
        <v>0</v>
      </c>
      <c r="C46" s="60">
        <v>1039</v>
      </c>
      <c r="D46" s="60">
        <v>1051</v>
      </c>
      <c r="E46" s="20">
        <v>0</v>
      </c>
      <c r="F46" s="21">
        <f t="shared" si="2"/>
        <v>0</v>
      </c>
      <c r="G46" s="21">
        <f t="shared" si="0"/>
        <v>0</v>
      </c>
      <c r="H46" s="16">
        <f t="shared" si="6"/>
        <v>98726.621290252224</v>
      </c>
      <c r="I46" s="16">
        <f t="shared" si="3"/>
        <v>0</v>
      </c>
      <c r="J46" s="16">
        <f t="shared" si="1"/>
        <v>98726.621290252224</v>
      </c>
      <c r="K46" s="16">
        <f t="shared" si="4"/>
        <v>4282759.4751938088</v>
      </c>
      <c r="L46" s="23">
        <f t="shared" si="5"/>
        <v>43.379986261280749</v>
      </c>
    </row>
    <row r="47" spans="1:12" x14ac:dyDescent="0.2">
      <c r="A47" s="19">
        <v>38</v>
      </c>
      <c r="B47" s="11">
        <v>0</v>
      </c>
      <c r="C47" s="60">
        <v>1183</v>
      </c>
      <c r="D47" s="60">
        <v>1026</v>
      </c>
      <c r="E47" s="20">
        <v>0</v>
      </c>
      <c r="F47" s="21">
        <f t="shared" si="2"/>
        <v>0</v>
      </c>
      <c r="G47" s="21">
        <f t="shared" si="0"/>
        <v>0</v>
      </c>
      <c r="H47" s="16">
        <f t="shared" si="6"/>
        <v>98726.621290252224</v>
      </c>
      <c r="I47" s="16">
        <f t="shared" si="3"/>
        <v>0</v>
      </c>
      <c r="J47" s="16">
        <f t="shared" si="1"/>
        <v>98726.621290252224</v>
      </c>
      <c r="K47" s="16">
        <f t="shared" si="4"/>
        <v>4184032.8539035562</v>
      </c>
      <c r="L47" s="23">
        <f t="shared" si="5"/>
        <v>42.379986261280742</v>
      </c>
    </row>
    <row r="48" spans="1:12" x14ac:dyDescent="0.2">
      <c r="A48" s="19">
        <v>39</v>
      </c>
      <c r="B48" s="11">
        <v>1</v>
      </c>
      <c r="C48" s="60">
        <v>1316</v>
      </c>
      <c r="D48" s="60">
        <v>1146</v>
      </c>
      <c r="E48" s="20">
        <v>5.4600000000000003E-2</v>
      </c>
      <c r="F48" s="21">
        <f t="shared" si="2"/>
        <v>8.1234768480909826E-4</v>
      </c>
      <c r="G48" s="21">
        <f t="shared" si="0"/>
        <v>8.1172428583279731E-4</v>
      </c>
      <c r="H48" s="16">
        <f t="shared" si="6"/>
        <v>98726.621290252224</v>
      </c>
      <c r="I48" s="16">
        <f t="shared" si="3"/>
        <v>80.138796159515024</v>
      </c>
      <c r="J48" s="16">
        <f t="shared" si="1"/>
        <v>98650.858072363015</v>
      </c>
      <c r="K48" s="16">
        <f t="shared" si="4"/>
        <v>4085306.2326133042</v>
      </c>
      <c r="L48" s="23">
        <f t="shared" si="5"/>
        <v>41.379986261280749</v>
      </c>
    </row>
    <row r="49" spans="1:12" x14ac:dyDescent="0.2">
      <c r="A49" s="19">
        <v>40</v>
      </c>
      <c r="B49" s="11">
        <v>1</v>
      </c>
      <c r="C49" s="60">
        <v>1424</v>
      </c>
      <c r="D49" s="60">
        <v>1288</v>
      </c>
      <c r="E49" s="20">
        <v>0.47810000000000002</v>
      </c>
      <c r="F49" s="21">
        <f t="shared" si="2"/>
        <v>7.3746312684365781E-4</v>
      </c>
      <c r="G49" s="21">
        <f t="shared" si="0"/>
        <v>7.3717939975757115E-4</v>
      </c>
      <c r="H49" s="16">
        <f t="shared" si="6"/>
        <v>98646.482494092706</v>
      </c>
      <c r="I49" s="16">
        <f t="shared" si="3"/>
        <v>72.720154753191011</v>
      </c>
      <c r="J49" s="16">
        <f t="shared" si="1"/>
        <v>98608.529845327022</v>
      </c>
      <c r="K49" s="16">
        <f t="shared" si="4"/>
        <v>3986655.3745409413</v>
      </c>
      <c r="L49" s="23">
        <f t="shared" si="5"/>
        <v>40.413558332195741</v>
      </c>
    </row>
    <row r="50" spans="1:12" x14ac:dyDescent="0.2">
      <c r="A50" s="19">
        <v>41</v>
      </c>
      <c r="B50" s="11">
        <v>0</v>
      </c>
      <c r="C50" s="60">
        <v>1491</v>
      </c>
      <c r="D50" s="60">
        <v>1391</v>
      </c>
      <c r="E50" s="20">
        <v>0.73219999999999996</v>
      </c>
      <c r="F50" s="21">
        <f t="shared" si="2"/>
        <v>0</v>
      </c>
      <c r="G50" s="21">
        <f t="shared" si="0"/>
        <v>0</v>
      </c>
      <c r="H50" s="16">
        <f t="shared" si="6"/>
        <v>98573.762339339519</v>
      </c>
      <c r="I50" s="16">
        <f t="shared" si="3"/>
        <v>0</v>
      </c>
      <c r="J50" s="16">
        <f t="shared" si="1"/>
        <v>98573.762339339519</v>
      </c>
      <c r="K50" s="16">
        <f t="shared" si="4"/>
        <v>3888046.8446956142</v>
      </c>
      <c r="L50" s="23">
        <f t="shared" si="5"/>
        <v>39.443019647672969</v>
      </c>
    </row>
    <row r="51" spans="1:12" x14ac:dyDescent="0.2">
      <c r="A51" s="19">
        <v>42</v>
      </c>
      <c r="B51" s="11">
        <v>2</v>
      </c>
      <c r="C51" s="60">
        <v>1569</v>
      </c>
      <c r="D51" s="60">
        <v>1449</v>
      </c>
      <c r="E51" s="20">
        <v>0.44259999999999999</v>
      </c>
      <c r="F51" s="21">
        <f t="shared" si="2"/>
        <v>1.3253810470510272E-3</v>
      </c>
      <c r="G51" s="21">
        <f t="shared" si="0"/>
        <v>1.3244026215755251E-3</v>
      </c>
      <c r="H51" s="16">
        <f t="shared" si="6"/>
        <v>98573.762339339519</v>
      </c>
      <c r="I51" s="16">
        <f t="shared" si="3"/>
        <v>130.55134926078404</v>
      </c>
      <c r="J51" s="16">
        <f t="shared" si="1"/>
        <v>98500.993017261557</v>
      </c>
      <c r="K51" s="16">
        <f t="shared" si="4"/>
        <v>3789473.0823562746</v>
      </c>
      <c r="L51" s="23">
        <f t="shared" si="5"/>
        <v>38.443019647672969</v>
      </c>
    </row>
    <row r="52" spans="1:12" x14ac:dyDescent="0.2">
      <c r="A52" s="19">
        <v>43</v>
      </c>
      <c r="B52" s="11">
        <v>1</v>
      </c>
      <c r="C52" s="60">
        <v>1606</v>
      </c>
      <c r="D52" s="60">
        <v>1532</v>
      </c>
      <c r="E52" s="20">
        <v>0.2787</v>
      </c>
      <c r="F52" s="21">
        <f t="shared" si="2"/>
        <v>6.3734862970044612E-4</v>
      </c>
      <c r="G52" s="21">
        <f t="shared" si="0"/>
        <v>6.3705576270131517E-4</v>
      </c>
      <c r="H52" s="16">
        <f t="shared" si="6"/>
        <v>98443.210990078733</v>
      </c>
      <c r="I52" s="16">
        <f t="shared" si="3"/>
        <v>62.713814860051102</v>
      </c>
      <c r="J52" s="16">
        <f t="shared" si="1"/>
        <v>98397.975515420185</v>
      </c>
      <c r="K52" s="16">
        <f t="shared" si="4"/>
        <v>3690972.0893390132</v>
      </c>
      <c r="L52" s="23">
        <f t="shared" si="5"/>
        <v>37.493414245813206</v>
      </c>
    </row>
    <row r="53" spans="1:12" x14ac:dyDescent="0.2">
      <c r="A53" s="19">
        <v>44</v>
      </c>
      <c r="B53" s="11">
        <v>2</v>
      </c>
      <c r="C53" s="60">
        <v>1603</v>
      </c>
      <c r="D53" s="60">
        <v>1572</v>
      </c>
      <c r="E53" s="20">
        <v>8.7400000000000005E-2</v>
      </c>
      <c r="F53" s="21">
        <f t="shared" si="2"/>
        <v>1.2598425196850393E-3</v>
      </c>
      <c r="G53" s="21">
        <f t="shared" si="0"/>
        <v>1.2583957015216269E-3</v>
      </c>
      <c r="H53" s="16">
        <f t="shared" si="6"/>
        <v>98380.497175218683</v>
      </c>
      <c r="I53" s="16">
        <f t="shared" si="3"/>
        <v>123.80159475885574</v>
      </c>
      <c r="J53" s="16">
        <f t="shared" si="1"/>
        <v>98267.515839841755</v>
      </c>
      <c r="K53" s="16">
        <f t="shared" si="4"/>
        <v>3592574.1138235931</v>
      </c>
      <c r="L53" s="23">
        <f t="shared" si="5"/>
        <v>36.517137206829808</v>
      </c>
    </row>
    <row r="54" spans="1:12" x14ac:dyDescent="0.2">
      <c r="A54" s="19">
        <v>45</v>
      </c>
      <c r="B54" s="11">
        <v>1</v>
      </c>
      <c r="C54" s="60">
        <v>1536</v>
      </c>
      <c r="D54" s="60">
        <v>1546</v>
      </c>
      <c r="E54" s="20">
        <v>0</v>
      </c>
      <c r="F54" s="21">
        <f t="shared" si="2"/>
        <v>6.4892926670992858E-4</v>
      </c>
      <c r="G54" s="21">
        <f t="shared" si="0"/>
        <v>6.4850843060959779E-4</v>
      </c>
      <c r="H54" s="16">
        <f t="shared" si="6"/>
        <v>98256.695580459826</v>
      </c>
      <c r="I54" s="16">
        <f t="shared" si="3"/>
        <v>63.720295447769004</v>
      </c>
      <c r="J54" s="16">
        <f t="shared" si="1"/>
        <v>98192.975285012057</v>
      </c>
      <c r="K54" s="16">
        <f t="shared" si="4"/>
        <v>3494306.5979837514</v>
      </c>
      <c r="L54" s="23">
        <f t="shared" si="5"/>
        <v>35.563037992890322</v>
      </c>
    </row>
    <row r="55" spans="1:12" x14ac:dyDescent="0.2">
      <c r="A55" s="19">
        <v>46</v>
      </c>
      <c r="B55" s="11">
        <v>3</v>
      </c>
      <c r="C55" s="60">
        <v>1382</v>
      </c>
      <c r="D55" s="60">
        <v>1485</v>
      </c>
      <c r="E55" s="20">
        <v>0</v>
      </c>
      <c r="F55" s="21">
        <f t="shared" si="2"/>
        <v>2.0927799093128706E-3</v>
      </c>
      <c r="G55" s="21">
        <f t="shared" si="0"/>
        <v>2.0884093282283328E-3</v>
      </c>
      <c r="H55" s="16">
        <f t="shared" si="6"/>
        <v>98192.975285012057</v>
      </c>
      <c r="I55" s="16">
        <f t="shared" si="3"/>
        <v>205.0671255517133</v>
      </c>
      <c r="J55" s="16">
        <f t="shared" si="1"/>
        <v>97987.908159460349</v>
      </c>
      <c r="K55" s="16">
        <f t="shared" si="4"/>
        <v>3396113.6226987392</v>
      </c>
      <c r="L55" s="23">
        <f t="shared" si="5"/>
        <v>34.586115889057027</v>
      </c>
    </row>
    <row r="56" spans="1:12" x14ac:dyDescent="0.2">
      <c r="A56" s="19">
        <v>47</v>
      </c>
      <c r="B56" s="11">
        <v>2</v>
      </c>
      <c r="C56" s="60">
        <v>1249</v>
      </c>
      <c r="D56" s="60">
        <v>1342</v>
      </c>
      <c r="E56" s="20">
        <v>0.4244</v>
      </c>
      <c r="F56" s="21">
        <f t="shared" si="2"/>
        <v>1.5438054805094559E-3</v>
      </c>
      <c r="G56" s="21">
        <f t="shared" si="0"/>
        <v>1.542434850636779E-3</v>
      </c>
      <c r="H56" s="16">
        <f t="shared" si="6"/>
        <v>97987.908159460349</v>
      </c>
      <c r="I56" s="16">
        <f t="shared" si="3"/>
        <v>151.13996448614765</v>
      </c>
      <c r="J56" s="16">
        <f t="shared" si="1"/>
        <v>97900.911995902119</v>
      </c>
      <c r="K56" s="16">
        <f t="shared" si="4"/>
        <v>3298125.7145392788</v>
      </c>
      <c r="L56" s="23">
        <f t="shared" si="5"/>
        <v>33.658497017530806</v>
      </c>
    </row>
    <row r="57" spans="1:12" x14ac:dyDescent="0.2">
      <c r="A57" s="19">
        <v>48</v>
      </c>
      <c r="B57" s="11">
        <v>2</v>
      </c>
      <c r="C57" s="60">
        <v>1198</v>
      </c>
      <c r="D57" s="60">
        <v>1218</v>
      </c>
      <c r="E57" s="20">
        <v>0.33129999999999998</v>
      </c>
      <c r="F57" s="21">
        <f t="shared" si="2"/>
        <v>1.6556291390728477E-3</v>
      </c>
      <c r="G57" s="21">
        <f t="shared" si="0"/>
        <v>1.6537981873379587E-3</v>
      </c>
      <c r="H57" s="16">
        <f t="shared" si="6"/>
        <v>97836.768194974196</v>
      </c>
      <c r="I57" s="16">
        <f t="shared" si="3"/>
        <v>161.80226989585236</v>
      </c>
      <c r="J57" s="16">
        <f t="shared" si="1"/>
        <v>97728.571017094844</v>
      </c>
      <c r="K57" s="16">
        <f t="shared" si="4"/>
        <v>3200224.8025433766</v>
      </c>
      <c r="L57" s="23">
        <f t="shared" si="5"/>
        <v>32.709837636560138</v>
      </c>
    </row>
    <row r="58" spans="1:12" x14ac:dyDescent="0.2">
      <c r="A58" s="19">
        <v>49</v>
      </c>
      <c r="B58" s="11">
        <v>3</v>
      </c>
      <c r="C58" s="60">
        <v>1064</v>
      </c>
      <c r="D58" s="60">
        <v>1190</v>
      </c>
      <c r="E58" s="20">
        <v>0.76780000000000004</v>
      </c>
      <c r="F58" s="21">
        <f t="shared" si="2"/>
        <v>2.6619343389529724E-3</v>
      </c>
      <c r="G58" s="21">
        <f t="shared" si="0"/>
        <v>2.6602900106287453E-3</v>
      </c>
      <c r="H58" s="16">
        <f t="shared" si="6"/>
        <v>97674.965925078344</v>
      </c>
      <c r="I58" s="16">
        <f t="shared" si="3"/>
        <v>259.84373613898902</v>
      </c>
      <c r="J58" s="16">
        <f t="shared" si="1"/>
        <v>97614.630209546871</v>
      </c>
      <c r="K58" s="16">
        <f t="shared" si="4"/>
        <v>3102496.2315262817</v>
      </c>
      <c r="L58" s="23">
        <f t="shared" si="5"/>
        <v>31.763473906978927</v>
      </c>
    </row>
    <row r="59" spans="1:12" x14ac:dyDescent="0.2">
      <c r="A59" s="19">
        <v>50</v>
      </c>
      <c r="B59" s="11">
        <v>3</v>
      </c>
      <c r="C59" s="60">
        <v>965</v>
      </c>
      <c r="D59" s="60">
        <v>1043</v>
      </c>
      <c r="E59" s="20">
        <v>0.46450000000000002</v>
      </c>
      <c r="F59" s="21">
        <f t="shared" si="2"/>
        <v>2.9880478087649402E-3</v>
      </c>
      <c r="G59" s="21">
        <f t="shared" si="0"/>
        <v>2.9832742727896049E-3</v>
      </c>
      <c r="H59" s="16">
        <f t="shared" si="6"/>
        <v>97415.122188939349</v>
      </c>
      <c r="I59" s="16">
        <f t="shared" si="3"/>
        <v>290.61602780691857</v>
      </c>
      <c r="J59" s="16">
        <f t="shared" si="1"/>
        <v>97259.497306048754</v>
      </c>
      <c r="K59" s="16">
        <f t="shared" si="4"/>
        <v>3004881.6013167347</v>
      </c>
      <c r="L59" s="23">
        <f t="shared" si="5"/>
        <v>30.846151334581123</v>
      </c>
    </row>
    <row r="60" spans="1:12" x14ac:dyDescent="0.2">
      <c r="A60" s="19">
        <v>51</v>
      </c>
      <c r="B60" s="11">
        <v>3</v>
      </c>
      <c r="C60" s="60">
        <v>927</v>
      </c>
      <c r="D60" s="60">
        <v>953</v>
      </c>
      <c r="E60" s="20">
        <v>0.50070000000000003</v>
      </c>
      <c r="F60" s="21">
        <f t="shared" si="2"/>
        <v>3.1914893617021275E-3</v>
      </c>
      <c r="G60" s="21">
        <f t="shared" si="0"/>
        <v>3.1864117806316935E-3</v>
      </c>
      <c r="H60" s="16">
        <f t="shared" si="6"/>
        <v>97124.506161132434</v>
      </c>
      <c r="I60" s="16">
        <f t="shared" si="3"/>
        <v>309.4786706198679</v>
      </c>
      <c r="J60" s="16">
        <f t="shared" si="1"/>
        <v>96969.983460891934</v>
      </c>
      <c r="K60" s="16">
        <f t="shared" si="4"/>
        <v>2907622.1040106858</v>
      </c>
      <c r="L60" s="23">
        <f t="shared" si="5"/>
        <v>29.937059336876882</v>
      </c>
    </row>
    <row r="61" spans="1:12" x14ac:dyDescent="0.2">
      <c r="A61" s="19">
        <v>52</v>
      </c>
      <c r="B61" s="11">
        <v>2</v>
      </c>
      <c r="C61" s="60">
        <v>880</v>
      </c>
      <c r="D61" s="60">
        <v>919</v>
      </c>
      <c r="E61" s="20">
        <v>0.44259999999999999</v>
      </c>
      <c r="F61" s="21">
        <f t="shared" si="2"/>
        <v>2.2234574763757642E-3</v>
      </c>
      <c r="G61" s="21">
        <f t="shared" si="0"/>
        <v>2.2207052338025094E-3</v>
      </c>
      <c r="H61" s="16">
        <f t="shared" si="6"/>
        <v>96815.02749051257</v>
      </c>
      <c r="I61" s="16">
        <f t="shared" si="3"/>
        <v>214.99763825891509</v>
      </c>
      <c r="J61" s="16">
        <f t="shared" si="1"/>
        <v>96695.187806947055</v>
      </c>
      <c r="K61" s="16">
        <f t="shared" si="4"/>
        <v>2810652.1205497938</v>
      </c>
      <c r="L61" s="23">
        <f t="shared" si="5"/>
        <v>29.031155528259546</v>
      </c>
    </row>
    <row r="62" spans="1:12" x14ac:dyDescent="0.2">
      <c r="A62" s="19">
        <v>53</v>
      </c>
      <c r="B62" s="11">
        <v>2</v>
      </c>
      <c r="C62" s="60">
        <v>868</v>
      </c>
      <c r="D62" s="60">
        <v>872</v>
      </c>
      <c r="E62" s="20">
        <v>0.33610000000000001</v>
      </c>
      <c r="F62" s="21">
        <f t="shared" si="2"/>
        <v>2.2988505747126436E-3</v>
      </c>
      <c r="G62" s="21">
        <f t="shared" si="0"/>
        <v>2.2953473996812678E-3</v>
      </c>
      <c r="H62" s="16">
        <f t="shared" si="6"/>
        <v>96600.029852253661</v>
      </c>
      <c r="I62" s="16">
        <f t="shared" si="3"/>
        <v>221.7306273305033</v>
      </c>
      <c r="J62" s="16">
        <f t="shared" si="1"/>
        <v>96452.822888768947</v>
      </c>
      <c r="K62" s="16">
        <f t="shared" si="4"/>
        <v>2713956.9327428467</v>
      </c>
      <c r="L62" s="23">
        <f t="shared" si="5"/>
        <v>28.094783582300629</v>
      </c>
    </row>
    <row r="63" spans="1:12" x14ac:dyDescent="0.2">
      <c r="A63" s="19">
        <v>54</v>
      </c>
      <c r="B63" s="11">
        <v>4</v>
      </c>
      <c r="C63" s="60">
        <v>805</v>
      </c>
      <c r="D63" s="60">
        <v>853</v>
      </c>
      <c r="E63" s="20">
        <v>0</v>
      </c>
      <c r="F63" s="21">
        <f t="shared" si="2"/>
        <v>4.8250904704463205E-3</v>
      </c>
      <c r="G63" s="21">
        <f t="shared" si="0"/>
        <v>4.8019207683073226E-3</v>
      </c>
      <c r="H63" s="16">
        <f t="shared" si="6"/>
        <v>96378.299224923161</v>
      </c>
      <c r="I63" s="16">
        <f t="shared" si="3"/>
        <v>462.80095666229607</v>
      </c>
      <c r="J63" s="16">
        <f t="shared" si="1"/>
        <v>95915.498268260868</v>
      </c>
      <c r="K63" s="16">
        <f t="shared" si="4"/>
        <v>2617504.1098540779</v>
      </c>
      <c r="L63" s="23">
        <f t="shared" si="5"/>
        <v>27.158645990893337</v>
      </c>
    </row>
    <row r="64" spans="1:12" x14ac:dyDescent="0.2">
      <c r="A64" s="19">
        <v>55</v>
      </c>
      <c r="B64" s="11">
        <v>4</v>
      </c>
      <c r="C64" s="60">
        <v>716</v>
      </c>
      <c r="D64" s="60">
        <v>795</v>
      </c>
      <c r="E64" s="20">
        <v>0.62609999999999999</v>
      </c>
      <c r="F64" s="21">
        <f t="shared" si="2"/>
        <v>5.2945069490403706E-3</v>
      </c>
      <c r="G64" s="21">
        <f t="shared" si="0"/>
        <v>5.2840465651319505E-3</v>
      </c>
      <c r="H64" s="16">
        <f t="shared" si="6"/>
        <v>95915.498268260868</v>
      </c>
      <c r="I64" s="16">
        <f t="shared" si="3"/>
        <v>506.82195916732337</v>
      </c>
      <c r="J64" s="16">
        <f t="shared" si="1"/>
        <v>95725.99753772821</v>
      </c>
      <c r="K64" s="16">
        <f t="shared" si="4"/>
        <v>2521588.6115858168</v>
      </c>
      <c r="L64" s="23">
        <f t="shared" si="5"/>
        <v>26.289688914854221</v>
      </c>
    </row>
    <row r="65" spans="1:12" x14ac:dyDescent="0.2">
      <c r="A65" s="19">
        <v>56</v>
      </c>
      <c r="B65" s="11">
        <v>4</v>
      </c>
      <c r="C65" s="60">
        <v>728</v>
      </c>
      <c r="D65" s="60">
        <v>705</v>
      </c>
      <c r="E65" s="20">
        <v>0.43809999999999999</v>
      </c>
      <c r="F65" s="21">
        <f t="shared" si="2"/>
        <v>5.5826936496859731E-3</v>
      </c>
      <c r="G65" s="21">
        <f t="shared" si="0"/>
        <v>5.5652359743531658E-3</v>
      </c>
      <c r="H65" s="16">
        <f t="shared" si="6"/>
        <v>95408.676309093542</v>
      </c>
      <c r="I65" s="16">
        <f t="shared" si="3"/>
        <v>530.97179766078398</v>
      </c>
      <c r="J65" s="16">
        <f t="shared" si="1"/>
        <v>95110.323255987954</v>
      </c>
      <c r="K65" s="16">
        <f t="shared" si="4"/>
        <v>2425862.6140480884</v>
      </c>
      <c r="L65" s="23">
        <f t="shared" si="5"/>
        <v>25.426016877008866</v>
      </c>
    </row>
    <row r="66" spans="1:12" x14ac:dyDescent="0.2">
      <c r="A66" s="19">
        <v>57</v>
      </c>
      <c r="B66" s="11">
        <v>4</v>
      </c>
      <c r="C66" s="60">
        <v>703</v>
      </c>
      <c r="D66" s="60">
        <v>717</v>
      </c>
      <c r="E66" s="20">
        <v>0.11749999999999999</v>
      </c>
      <c r="F66" s="21">
        <f t="shared" si="2"/>
        <v>5.6338028169014088E-3</v>
      </c>
      <c r="G66" s="21">
        <f t="shared" si="0"/>
        <v>5.6059310750774327E-3</v>
      </c>
      <c r="H66" s="16">
        <f t="shared" si="6"/>
        <v>94877.704511432763</v>
      </c>
      <c r="I66" s="16">
        <f t="shared" si="3"/>
        <v>531.87787205265522</v>
      </c>
      <c r="J66" s="16">
        <f t="shared" si="1"/>
        <v>94408.322289346295</v>
      </c>
      <c r="K66" s="16">
        <f t="shared" si="4"/>
        <v>2330752.2907921006</v>
      </c>
      <c r="L66" s="23">
        <f t="shared" si="5"/>
        <v>24.565858784149285</v>
      </c>
    </row>
    <row r="67" spans="1:12" x14ac:dyDescent="0.2">
      <c r="A67" s="19">
        <v>58</v>
      </c>
      <c r="B67" s="11">
        <v>6</v>
      </c>
      <c r="C67" s="60">
        <v>632</v>
      </c>
      <c r="D67" s="60">
        <v>692</v>
      </c>
      <c r="E67" s="20">
        <v>0.57489999999999997</v>
      </c>
      <c r="F67" s="21">
        <f t="shared" si="2"/>
        <v>9.0634441087613302E-3</v>
      </c>
      <c r="G67" s="21">
        <f t="shared" si="0"/>
        <v>9.0286578629227045E-3</v>
      </c>
      <c r="H67" s="16">
        <f t="shared" si="6"/>
        <v>94345.826639380102</v>
      </c>
      <c r="I67" s="16">
        <f t="shared" si="3"/>
        <v>851.81618952158146</v>
      </c>
      <c r="J67" s="16">
        <f t="shared" si="1"/>
        <v>93983.719577214491</v>
      </c>
      <c r="K67" s="16">
        <f t="shared" si="4"/>
        <v>2236343.9685027543</v>
      </c>
      <c r="L67" s="23">
        <f t="shared" si="5"/>
        <v>23.703687255301453</v>
      </c>
    </row>
    <row r="68" spans="1:12" x14ac:dyDescent="0.2">
      <c r="A68" s="19">
        <v>59</v>
      </c>
      <c r="B68" s="11">
        <v>2</v>
      </c>
      <c r="C68" s="60">
        <v>566</v>
      </c>
      <c r="D68" s="60">
        <v>619</v>
      </c>
      <c r="E68" s="20">
        <v>0.36520000000000002</v>
      </c>
      <c r="F68" s="21">
        <f t="shared" si="2"/>
        <v>3.3755274261603376E-3</v>
      </c>
      <c r="G68" s="21">
        <f t="shared" si="0"/>
        <v>3.3683098629502086E-3</v>
      </c>
      <c r="H68" s="16">
        <f t="shared" si="6"/>
        <v>93494.010449858528</v>
      </c>
      <c r="I68" s="16">
        <f t="shared" si="3"/>
        <v>314.91679752502836</v>
      </c>
      <c r="J68" s="16">
        <f t="shared" si="1"/>
        <v>93294.101266789643</v>
      </c>
      <c r="K68" s="16">
        <f t="shared" si="4"/>
        <v>2142360.2489255397</v>
      </c>
      <c r="L68" s="23">
        <f t="shared" si="5"/>
        <v>22.914411721320928</v>
      </c>
    </row>
    <row r="69" spans="1:12" x14ac:dyDescent="0.2">
      <c r="A69" s="19">
        <v>60</v>
      </c>
      <c r="B69" s="11">
        <v>2</v>
      </c>
      <c r="C69" s="60">
        <v>605</v>
      </c>
      <c r="D69" s="60">
        <v>546</v>
      </c>
      <c r="E69" s="20">
        <v>0.23430000000000001</v>
      </c>
      <c r="F69" s="21">
        <f t="shared" si="2"/>
        <v>3.4752389226759338E-3</v>
      </c>
      <c r="G69" s="21">
        <f t="shared" si="0"/>
        <v>3.4660158875236251E-3</v>
      </c>
      <c r="H69" s="16">
        <f t="shared" si="6"/>
        <v>93179.093652333497</v>
      </c>
      <c r="I69" s="16">
        <f t="shared" si="3"/>
        <v>322.96021898403967</v>
      </c>
      <c r="J69" s="16">
        <f t="shared" si="1"/>
        <v>92931.803012657416</v>
      </c>
      <c r="K69" s="16">
        <f t="shared" si="4"/>
        <v>2049066.1476587502</v>
      </c>
      <c r="L69" s="23">
        <f t="shared" si="5"/>
        <v>21.990621150535684</v>
      </c>
    </row>
    <row r="70" spans="1:12" x14ac:dyDescent="0.2">
      <c r="A70" s="19">
        <v>61</v>
      </c>
      <c r="B70" s="11">
        <v>3</v>
      </c>
      <c r="C70" s="60">
        <v>565</v>
      </c>
      <c r="D70" s="60">
        <v>598</v>
      </c>
      <c r="E70" s="20">
        <v>0.4945</v>
      </c>
      <c r="F70" s="21">
        <f t="shared" si="2"/>
        <v>5.1590713671539126E-3</v>
      </c>
      <c r="G70" s="21">
        <f t="shared" si="0"/>
        <v>5.145651966968345E-3</v>
      </c>
      <c r="H70" s="16">
        <f t="shared" si="6"/>
        <v>92856.13343334946</v>
      </c>
      <c r="I70" s="16">
        <f t="shared" si="3"/>
        <v>477.80534564638975</v>
      </c>
      <c r="J70" s="16">
        <f t="shared" si="1"/>
        <v>92614.602831125201</v>
      </c>
      <c r="K70" s="16">
        <f t="shared" si="4"/>
        <v>1956134.3446460927</v>
      </c>
      <c r="L70" s="23">
        <f t="shared" si="5"/>
        <v>21.066291178817739</v>
      </c>
    </row>
    <row r="71" spans="1:12" x14ac:dyDescent="0.2">
      <c r="A71" s="19">
        <v>62</v>
      </c>
      <c r="B71" s="11">
        <v>5</v>
      </c>
      <c r="C71" s="60">
        <v>572</v>
      </c>
      <c r="D71" s="60">
        <v>554</v>
      </c>
      <c r="E71" s="20">
        <v>0.48980000000000001</v>
      </c>
      <c r="F71" s="21">
        <f t="shared" si="2"/>
        <v>8.8809946714031966E-3</v>
      </c>
      <c r="G71" s="21">
        <f t="shared" si="0"/>
        <v>8.8409356539021228E-3</v>
      </c>
      <c r="H71" s="16">
        <f t="shared" si="6"/>
        <v>92378.328087703063</v>
      </c>
      <c r="I71" s="16">
        <f t="shared" si="3"/>
        <v>816.71085443844197</v>
      </c>
      <c r="J71" s="16">
        <f t="shared" si="1"/>
        <v>91961.642209768572</v>
      </c>
      <c r="K71" s="16">
        <f t="shared" si="4"/>
        <v>1863519.7418149675</v>
      </c>
      <c r="L71" s="23">
        <f t="shared" si="5"/>
        <v>20.172693968283994</v>
      </c>
    </row>
    <row r="72" spans="1:12" x14ac:dyDescent="0.2">
      <c r="A72" s="19">
        <v>63</v>
      </c>
      <c r="B72" s="11">
        <v>7</v>
      </c>
      <c r="C72" s="60">
        <v>586</v>
      </c>
      <c r="D72" s="60">
        <v>565</v>
      </c>
      <c r="E72" s="20">
        <v>0.35880000000000001</v>
      </c>
      <c r="F72" s="21">
        <f t="shared" si="2"/>
        <v>1.216333622936577E-2</v>
      </c>
      <c r="G72" s="21">
        <f t="shared" si="0"/>
        <v>1.2069206901379406E-2</v>
      </c>
      <c r="H72" s="16">
        <f t="shared" si="6"/>
        <v>91561.617233264624</v>
      </c>
      <c r="I72" s="16">
        <f t="shared" si="3"/>
        <v>1105.076102613177</v>
      </c>
      <c r="J72" s="16">
        <f t="shared" si="1"/>
        <v>90853.042436269054</v>
      </c>
      <c r="K72" s="16">
        <f t="shared" si="4"/>
        <v>1771558.0996051989</v>
      </c>
      <c r="L72" s="23">
        <f t="shared" si="5"/>
        <v>19.348261347240449</v>
      </c>
    </row>
    <row r="73" spans="1:12" x14ac:dyDescent="0.2">
      <c r="A73" s="19">
        <v>64</v>
      </c>
      <c r="B73" s="11">
        <v>5</v>
      </c>
      <c r="C73" s="60">
        <v>575</v>
      </c>
      <c r="D73" s="60">
        <v>569</v>
      </c>
      <c r="E73" s="20">
        <v>0.39710000000000001</v>
      </c>
      <c r="F73" s="21">
        <f t="shared" si="2"/>
        <v>8.7412587412587419E-3</v>
      </c>
      <c r="G73" s="21">
        <f t="shared" ref="G73:G103" si="7">F73/((1+(1-E73)*F73))</f>
        <v>8.6954328977791005E-3</v>
      </c>
      <c r="H73" s="16">
        <f t="shared" si="6"/>
        <v>90456.541130651443</v>
      </c>
      <c r="I73" s="16">
        <f t="shared" si="3"/>
        <v>786.55878356677488</v>
      </c>
      <c r="J73" s="16">
        <f t="shared" ref="J73:J103" si="8">H74+I73*E73</f>
        <v>89982.324840039044</v>
      </c>
      <c r="K73" s="16">
        <f t="shared" si="4"/>
        <v>1680705.0571689298</v>
      </c>
      <c r="L73" s="23">
        <f t="shared" si="5"/>
        <v>18.580248992070054</v>
      </c>
    </row>
    <row r="74" spans="1:12" x14ac:dyDescent="0.2">
      <c r="A74" s="19">
        <v>65</v>
      </c>
      <c r="B74" s="11">
        <v>11</v>
      </c>
      <c r="C74" s="60">
        <v>568</v>
      </c>
      <c r="D74" s="60">
        <v>554</v>
      </c>
      <c r="E74" s="20">
        <v>0.68310000000000004</v>
      </c>
      <c r="F74" s="21">
        <f t="shared" ref="F74:F103" si="9">B74/((C74+D74)/2)</f>
        <v>1.9607843137254902E-2</v>
      </c>
      <c r="G74" s="21">
        <f t="shared" si="7"/>
        <v>1.9486757773754842E-2</v>
      </c>
      <c r="H74" s="16">
        <f t="shared" si="6"/>
        <v>89669.982347084675</v>
      </c>
      <c r="I74" s="16">
        <f t="shared" ref="I74:I103" si="10">H74*G74</f>
        <v>1747.3772255745118</v>
      </c>
      <c r="J74" s="16">
        <f t="shared" si="8"/>
        <v>89116.238504300112</v>
      </c>
      <c r="K74" s="16">
        <f t="shared" ref="K74:K97" si="11">K75+J74</f>
        <v>1590722.7323288908</v>
      </c>
      <c r="L74" s="23">
        <f t="shared" ref="L74:L103" si="12">K74/H74</f>
        <v>17.739746241631863</v>
      </c>
    </row>
    <row r="75" spans="1:12" x14ac:dyDescent="0.2">
      <c r="A75" s="19">
        <v>66</v>
      </c>
      <c r="B75" s="11">
        <v>7</v>
      </c>
      <c r="C75" s="60">
        <v>511</v>
      </c>
      <c r="D75" s="60">
        <v>547</v>
      </c>
      <c r="E75" s="20">
        <v>0.58850000000000002</v>
      </c>
      <c r="F75" s="21">
        <f t="shared" si="9"/>
        <v>1.3232514177693762E-2</v>
      </c>
      <c r="G75" s="21">
        <f t="shared" si="7"/>
        <v>1.3160850980624406E-2</v>
      </c>
      <c r="H75" s="16">
        <f t="shared" ref="H75:H104" si="13">H74-I74</f>
        <v>87922.605121510162</v>
      </c>
      <c r="I75" s="16">
        <f t="shared" si="10"/>
        <v>1157.1363038324794</v>
      </c>
      <c r="J75" s="16">
        <f t="shared" si="8"/>
        <v>87446.443532483099</v>
      </c>
      <c r="K75" s="16">
        <f t="shared" si="11"/>
        <v>1501606.4938245907</v>
      </c>
      <c r="L75" s="23">
        <f t="shared" si="12"/>
        <v>17.078730683074635</v>
      </c>
    </row>
    <row r="76" spans="1:12" x14ac:dyDescent="0.2">
      <c r="A76" s="19">
        <v>67</v>
      </c>
      <c r="B76" s="11">
        <v>5</v>
      </c>
      <c r="C76" s="60">
        <v>596</v>
      </c>
      <c r="D76" s="60">
        <v>503</v>
      </c>
      <c r="E76" s="20">
        <v>0.51859999999999995</v>
      </c>
      <c r="F76" s="21">
        <f t="shared" si="9"/>
        <v>9.0991810737033659E-3</v>
      </c>
      <c r="G76" s="21">
        <f t="shared" si="7"/>
        <v>9.0594973428494274E-3</v>
      </c>
      <c r="H76" s="16">
        <f t="shared" si="13"/>
        <v>86765.468817677684</v>
      </c>
      <c r="I76" s="16">
        <f t="shared" si="10"/>
        <v>786.05153420483578</v>
      </c>
      <c r="J76" s="16">
        <f t="shared" si="8"/>
        <v>86387.063609111487</v>
      </c>
      <c r="K76" s="16">
        <f t="shared" si="11"/>
        <v>1414160.0502921075</v>
      </c>
      <c r="L76" s="23">
        <f t="shared" si="12"/>
        <v>16.298650483451144</v>
      </c>
    </row>
    <row r="77" spans="1:12" x14ac:dyDescent="0.2">
      <c r="A77" s="19">
        <v>68</v>
      </c>
      <c r="B77" s="11">
        <v>14</v>
      </c>
      <c r="C77" s="60">
        <v>613</v>
      </c>
      <c r="D77" s="60">
        <v>577</v>
      </c>
      <c r="E77" s="20">
        <v>0.56979999999999997</v>
      </c>
      <c r="F77" s="21">
        <f t="shared" si="9"/>
        <v>2.3529411764705882E-2</v>
      </c>
      <c r="G77" s="21">
        <f t="shared" si="7"/>
        <v>2.3293625466454849E-2</v>
      </c>
      <c r="H77" s="16">
        <f t="shared" si="13"/>
        <v>85979.417283472852</v>
      </c>
      <c r="I77" s="16">
        <f t="shared" si="10"/>
        <v>2002.7723440252514</v>
      </c>
      <c r="J77" s="16">
        <f t="shared" si="8"/>
        <v>85117.824621073203</v>
      </c>
      <c r="K77" s="16">
        <f t="shared" si="11"/>
        <v>1327772.9866829959</v>
      </c>
      <c r="L77" s="23">
        <f t="shared" si="12"/>
        <v>15.442916789088581</v>
      </c>
    </row>
    <row r="78" spans="1:12" x14ac:dyDescent="0.2">
      <c r="A78" s="19">
        <v>69</v>
      </c>
      <c r="B78" s="11">
        <v>11</v>
      </c>
      <c r="C78" s="60">
        <v>567</v>
      </c>
      <c r="D78" s="60">
        <v>588</v>
      </c>
      <c r="E78" s="20">
        <v>0.45500000000000002</v>
      </c>
      <c r="F78" s="21">
        <f t="shared" si="9"/>
        <v>1.9047619047619049E-2</v>
      </c>
      <c r="G78" s="21">
        <f t="shared" si="7"/>
        <v>1.8851918182675089E-2</v>
      </c>
      <c r="H78" s="16">
        <f t="shared" si="13"/>
        <v>83976.644939447608</v>
      </c>
      <c r="I78" s="16">
        <f t="shared" si="10"/>
        <v>1583.1208396540223</v>
      </c>
      <c r="J78" s="16">
        <f t="shared" si="8"/>
        <v>83113.844081836171</v>
      </c>
      <c r="K78" s="16">
        <f t="shared" si="11"/>
        <v>1242655.1620619227</v>
      </c>
      <c r="L78" s="23">
        <f t="shared" si="12"/>
        <v>14.79762811383992</v>
      </c>
    </row>
    <row r="79" spans="1:12" x14ac:dyDescent="0.2">
      <c r="A79" s="19">
        <v>70</v>
      </c>
      <c r="B79" s="11">
        <v>17</v>
      </c>
      <c r="C79" s="60">
        <v>485</v>
      </c>
      <c r="D79" s="60">
        <v>546</v>
      </c>
      <c r="E79" s="20">
        <v>0.67659999999999998</v>
      </c>
      <c r="F79" s="21">
        <f t="shared" si="9"/>
        <v>3.2977691561590687E-2</v>
      </c>
      <c r="G79" s="21">
        <f t="shared" si="7"/>
        <v>3.2629696325013273E-2</v>
      </c>
      <c r="H79" s="16">
        <f t="shared" si="13"/>
        <v>82393.524099793591</v>
      </c>
      <c r="I79" s="16">
        <f t="shared" si="10"/>
        <v>2688.4756705239274</v>
      </c>
      <c r="J79" s="16">
        <f t="shared" si="8"/>
        <v>81524.071067946148</v>
      </c>
      <c r="K79" s="16">
        <f t="shared" si="11"/>
        <v>1159541.3179800864</v>
      </c>
      <c r="L79" s="23">
        <f t="shared" si="12"/>
        <v>14.073209401453328</v>
      </c>
    </row>
    <row r="80" spans="1:12" x14ac:dyDescent="0.2">
      <c r="A80" s="19">
        <v>71</v>
      </c>
      <c r="B80" s="11">
        <v>14</v>
      </c>
      <c r="C80" s="60">
        <v>479</v>
      </c>
      <c r="D80" s="60">
        <v>477</v>
      </c>
      <c r="E80" s="20">
        <v>0.48049999999999998</v>
      </c>
      <c r="F80" s="21">
        <f t="shared" si="9"/>
        <v>2.9288702928870293E-2</v>
      </c>
      <c r="G80" s="21">
        <f t="shared" si="7"/>
        <v>2.8849740249302969E-2</v>
      </c>
      <c r="H80" s="16">
        <f t="shared" si="13"/>
        <v>79705.048429269664</v>
      </c>
      <c r="I80" s="16">
        <f t="shared" si="10"/>
        <v>2299.4699437425434</v>
      </c>
      <c r="J80" s="16">
        <f t="shared" si="8"/>
        <v>78510.473793495417</v>
      </c>
      <c r="K80" s="16">
        <f t="shared" si="11"/>
        <v>1078017.2469121402</v>
      </c>
      <c r="L80" s="23">
        <f t="shared" si="12"/>
        <v>13.525081135466264</v>
      </c>
    </row>
    <row r="81" spans="1:12" x14ac:dyDescent="0.2">
      <c r="A81" s="19">
        <v>72</v>
      </c>
      <c r="B81" s="11">
        <v>10</v>
      </c>
      <c r="C81" s="60">
        <v>456</v>
      </c>
      <c r="D81" s="60">
        <v>460</v>
      </c>
      <c r="E81" s="20">
        <v>0.30680000000000002</v>
      </c>
      <c r="F81" s="21">
        <f t="shared" si="9"/>
        <v>2.1834061135371178E-2</v>
      </c>
      <c r="G81" s="21">
        <f t="shared" si="7"/>
        <v>2.1508521676288143E-2</v>
      </c>
      <c r="H81" s="16">
        <f t="shared" si="13"/>
        <v>77405.578485527119</v>
      </c>
      <c r="I81" s="16">
        <f t="shared" si="10"/>
        <v>1664.8795627215832</v>
      </c>
      <c r="J81" s="16">
        <f t="shared" si="8"/>
        <v>76251.483972648508</v>
      </c>
      <c r="K81" s="16">
        <f t="shared" si="11"/>
        <v>999506.77311864484</v>
      </c>
      <c r="L81" s="23">
        <f t="shared" si="12"/>
        <v>12.912593545251099</v>
      </c>
    </row>
    <row r="82" spans="1:12" x14ac:dyDescent="0.2">
      <c r="A82" s="19">
        <v>73</v>
      </c>
      <c r="B82" s="11">
        <v>10</v>
      </c>
      <c r="C82" s="60">
        <v>425</v>
      </c>
      <c r="D82" s="60">
        <v>440</v>
      </c>
      <c r="E82" s="20">
        <v>0.62439999999999996</v>
      </c>
      <c r="F82" s="21">
        <f t="shared" si="9"/>
        <v>2.3121387283236993E-2</v>
      </c>
      <c r="G82" s="21">
        <f t="shared" si="7"/>
        <v>2.2922320839140319E-2</v>
      </c>
      <c r="H82" s="16">
        <f t="shared" si="13"/>
        <v>75740.698922805532</v>
      </c>
      <c r="I82" s="16">
        <f t="shared" si="10"/>
        <v>1736.152601289278</v>
      </c>
      <c r="J82" s="16">
        <f t="shared" si="8"/>
        <v>75088.600005761284</v>
      </c>
      <c r="K82" s="16">
        <f t="shared" si="11"/>
        <v>923255.28914599633</v>
      </c>
      <c r="L82" s="23">
        <f t="shared" si="12"/>
        <v>12.189685364363651</v>
      </c>
    </row>
    <row r="83" spans="1:12" x14ac:dyDescent="0.2">
      <c r="A83" s="19">
        <v>74</v>
      </c>
      <c r="B83" s="11">
        <v>10</v>
      </c>
      <c r="C83" s="60">
        <v>346</v>
      </c>
      <c r="D83" s="60">
        <v>413</v>
      </c>
      <c r="E83" s="20">
        <v>0.35099999999999998</v>
      </c>
      <c r="F83" s="21">
        <f t="shared" si="9"/>
        <v>2.6350461133069828E-2</v>
      </c>
      <c r="G83" s="21">
        <f t="shared" si="7"/>
        <v>2.5907406927640615E-2</v>
      </c>
      <c r="H83" s="16">
        <f t="shared" si="13"/>
        <v>74004.54632151626</v>
      </c>
      <c r="I83" s="16">
        <f t="shared" si="10"/>
        <v>1917.2658960469512</v>
      </c>
      <c r="J83" s="16">
        <f t="shared" si="8"/>
        <v>72760.240754981787</v>
      </c>
      <c r="K83" s="16">
        <f t="shared" si="11"/>
        <v>848166.68914023507</v>
      </c>
      <c r="L83" s="23">
        <f t="shared" si="12"/>
        <v>11.461007888019942</v>
      </c>
    </row>
    <row r="84" spans="1:12" x14ac:dyDescent="0.2">
      <c r="A84" s="19">
        <v>75</v>
      </c>
      <c r="B84" s="11">
        <v>11</v>
      </c>
      <c r="C84" s="60">
        <v>307</v>
      </c>
      <c r="D84" s="60">
        <v>336</v>
      </c>
      <c r="E84" s="20">
        <v>0.39100000000000001</v>
      </c>
      <c r="F84" s="21">
        <f t="shared" si="9"/>
        <v>3.4214618973561428E-2</v>
      </c>
      <c r="G84" s="21">
        <f t="shared" si="7"/>
        <v>3.3516250811245617E-2</v>
      </c>
      <c r="H84" s="16">
        <f t="shared" si="13"/>
        <v>72087.280425469304</v>
      </c>
      <c r="I84" s="16">
        <f t="shared" si="10"/>
        <v>2416.0953710406257</v>
      </c>
      <c r="J84" s="16">
        <f t="shared" si="8"/>
        <v>70615.87834450556</v>
      </c>
      <c r="K84" s="16">
        <f t="shared" si="11"/>
        <v>775406.44838525332</v>
      </c>
      <c r="L84" s="23">
        <f t="shared" si="12"/>
        <v>10.756494679903238</v>
      </c>
    </row>
    <row r="85" spans="1:12" x14ac:dyDescent="0.2">
      <c r="A85" s="19">
        <v>76</v>
      </c>
      <c r="B85" s="11">
        <v>12</v>
      </c>
      <c r="C85" s="60">
        <v>284</v>
      </c>
      <c r="D85" s="60">
        <v>293</v>
      </c>
      <c r="E85" s="20">
        <v>0.56879999999999997</v>
      </c>
      <c r="F85" s="21">
        <f t="shared" si="9"/>
        <v>4.1594454072790298E-2</v>
      </c>
      <c r="G85" s="21">
        <f t="shared" si="7"/>
        <v>4.0861580035576821E-2</v>
      </c>
      <c r="H85" s="16">
        <f t="shared" si="13"/>
        <v>69671.185054428672</v>
      </c>
      <c r="I85" s="16">
        <f t="shared" si="10"/>
        <v>2846.8747042750206</v>
      </c>
      <c r="J85" s="16">
        <f t="shared" si="8"/>
        <v>68443.612681945291</v>
      </c>
      <c r="K85" s="16">
        <f t="shared" si="11"/>
        <v>704790.57004074776</v>
      </c>
      <c r="L85" s="23">
        <f t="shared" si="12"/>
        <v>10.115954960291687</v>
      </c>
    </row>
    <row r="86" spans="1:12" x14ac:dyDescent="0.2">
      <c r="A86" s="19">
        <v>77</v>
      </c>
      <c r="B86" s="11">
        <v>11</v>
      </c>
      <c r="C86" s="60">
        <v>268</v>
      </c>
      <c r="D86" s="60">
        <v>274</v>
      </c>
      <c r="E86" s="20">
        <v>0.42349999999999999</v>
      </c>
      <c r="F86" s="21">
        <f t="shared" si="9"/>
        <v>4.0590405904059039E-2</v>
      </c>
      <c r="G86" s="21">
        <f t="shared" si="7"/>
        <v>3.9662293598325522E-2</v>
      </c>
      <c r="H86" s="16">
        <f t="shared" si="13"/>
        <v>66824.310350153653</v>
      </c>
      <c r="I86" s="16">
        <f t="shared" si="10"/>
        <v>2650.4054166134174</v>
      </c>
      <c r="J86" s="16">
        <f t="shared" si="8"/>
        <v>65296.351627476019</v>
      </c>
      <c r="K86" s="16">
        <f t="shared" si="11"/>
        <v>636346.95735880244</v>
      </c>
      <c r="L86" s="23">
        <f t="shared" si="12"/>
        <v>9.5226864897579784</v>
      </c>
    </row>
    <row r="87" spans="1:12" x14ac:dyDescent="0.2">
      <c r="A87" s="19">
        <v>78</v>
      </c>
      <c r="B87" s="11">
        <v>10</v>
      </c>
      <c r="C87" s="60">
        <v>167</v>
      </c>
      <c r="D87" s="60">
        <v>252</v>
      </c>
      <c r="E87" s="20">
        <v>0.36509999999999998</v>
      </c>
      <c r="F87" s="21">
        <f t="shared" si="9"/>
        <v>4.77326968973747E-2</v>
      </c>
      <c r="G87" s="21">
        <f t="shared" si="7"/>
        <v>4.6328683477801613E-2</v>
      </c>
      <c r="H87" s="16">
        <f t="shared" si="13"/>
        <v>64173.904933540238</v>
      </c>
      <c r="I87" s="16">
        <f t="shared" si="10"/>
        <v>2973.0925292005172</v>
      </c>
      <c r="J87" s="16">
        <f t="shared" si="8"/>
        <v>62286.288486750826</v>
      </c>
      <c r="K87" s="16">
        <f t="shared" si="11"/>
        <v>571050.60573132639</v>
      </c>
      <c r="L87" s="23">
        <f t="shared" si="12"/>
        <v>8.8984861731994904</v>
      </c>
    </row>
    <row r="88" spans="1:12" x14ac:dyDescent="0.2">
      <c r="A88" s="19">
        <v>79</v>
      </c>
      <c r="B88" s="11">
        <v>8</v>
      </c>
      <c r="C88" s="60">
        <v>167</v>
      </c>
      <c r="D88" s="60">
        <v>158</v>
      </c>
      <c r="E88" s="20">
        <v>0.5212</v>
      </c>
      <c r="F88" s="21">
        <f t="shared" si="9"/>
        <v>4.9230769230769231E-2</v>
      </c>
      <c r="G88" s="21">
        <f t="shared" si="7"/>
        <v>4.8097040589092553E-2</v>
      </c>
      <c r="H88" s="16">
        <f t="shared" si="13"/>
        <v>61200.812404339718</v>
      </c>
      <c r="I88" s="16">
        <f t="shared" si="10"/>
        <v>2943.5779582969662</v>
      </c>
      <c r="J88" s="16">
        <f t="shared" si="8"/>
        <v>59791.427277907133</v>
      </c>
      <c r="K88" s="16">
        <f t="shared" si="11"/>
        <v>508764.31724457559</v>
      </c>
      <c r="L88" s="23">
        <f t="shared" si="12"/>
        <v>8.3130320866214404</v>
      </c>
    </row>
    <row r="89" spans="1:12" x14ac:dyDescent="0.2">
      <c r="A89" s="19">
        <v>80</v>
      </c>
      <c r="B89" s="11">
        <v>8</v>
      </c>
      <c r="C89" s="60">
        <v>211</v>
      </c>
      <c r="D89" s="60">
        <v>160</v>
      </c>
      <c r="E89" s="20">
        <v>0.35870000000000002</v>
      </c>
      <c r="F89" s="21">
        <f t="shared" si="9"/>
        <v>4.3126684636118601E-2</v>
      </c>
      <c r="G89" s="21">
        <f t="shared" si="7"/>
        <v>4.1966024306721285E-2</v>
      </c>
      <c r="H89" s="16">
        <f t="shared" si="13"/>
        <v>58257.234446042756</v>
      </c>
      <c r="I89" s="16">
        <f t="shared" si="10"/>
        <v>2444.8245168049907</v>
      </c>
      <c r="J89" s="16">
        <f t="shared" si="8"/>
        <v>56689.368483415717</v>
      </c>
      <c r="K89" s="16">
        <f t="shared" si="11"/>
        <v>448972.88996666844</v>
      </c>
      <c r="L89" s="23">
        <f t="shared" si="12"/>
        <v>7.7067319490166062</v>
      </c>
    </row>
    <row r="90" spans="1:12" x14ac:dyDescent="0.2">
      <c r="A90" s="19">
        <v>81</v>
      </c>
      <c r="B90" s="11">
        <v>15</v>
      </c>
      <c r="C90" s="60">
        <v>120</v>
      </c>
      <c r="D90" s="60">
        <v>190</v>
      </c>
      <c r="E90" s="20">
        <v>0.65080000000000005</v>
      </c>
      <c r="F90" s="21">
        <f t="shared" si="9"/>
        <v>9.6774193548387094E-2</v>
      </c>
      <c r="G90" s="21">
        <f t="shared" si="7"/>
        <v>9.3610754003419908E-2</v>
      </c>
      <c r="H90" s="16">
        <f t="shared" si="13"/>
        <v>55812.409929237765</v>
      </c>
      <c r="I90" s="16">
        <f t="shared" si="10"/>
        <v>5224.6417762239071</v>
      </c>
      <c r="J90" s="16">
        <f t="shared" si="8"/>
        <v>53987.96502098038</v>
      </c>
      <c r="K90" s="16">
        <f t="shared" si="11"/>
        <v>392283.5214832527</v>
      </c>
      <c r="L90" s="23">
        <f t="shared" si="12"/>
        <v>7.0286074724351213</v>
      </c>
    </row>
    <row r="91" spans="1:12" x14ac:dyDescent="0.2">
      <c r="A91" s="19">
        <v>82</v>
      </c>
      <c r="B91" s="11">
        <v>9</v>
      </c>
      <c r="C91" s="60">
        <v>94</v>
      </c>
      <c r="D91" s="60">
        <v>108</v>
      </c>
      <c r="E91" s="20">
        <v>0.47839999999999999</v>
      </c>
      <c r="F91" s="21">
        <f t="shared" si="9"/>
        <v>8.9108910891089105E-2</v>
      </c>
      <c r="G91" s="21">
        <f t="shared" si="7"/>
        <v>8.5151152757383552E-2</v>
      </c>
      <c r="H91" s="16">
        <f t="shared" si="13"/>
        <v>50587.768153013858</v>
      </c>
      <c r="I91" s="16">
        <f t="shared" si="10"/>
        <v>4307.6067736523855</v>
      </c>
      <c r="J91" s="16">
        <f t="shared" si="8"/>
        <v>48340.920459876776</v>
      </c>
      <c r="K91" s="16">
        <f t="shared" si="11"/>
        <v>338295.5564622723</v>
      </c>
      <c r="L91" s="23">
        <f t="shared" si="12"/>
        <v>6.6872994957797465</v>
      </c>
    </row>
    <row r="92" spans="1:12" x14ac:dyDescent="0.2">
      <c r="A92" s="19">
        <v>83</v>
      </c>
      <c r="B92" s="11">
        <v>8</v>
      </c>
      <c r="C92" s="60">
        <v>113</v>
      </c>
      <c r="D92" s="60">
        <v>88</v>
      </c>
      <c r="E92" s="20">
        <v>0.54520000000000002</v>
      </c>
      <c r="F92" s="21">
        <f t="shared" si="9"/>
        <v>7.9601990049751242E-2</v>
      </c>
      <c r="G92" s="21">
        <f t="shared" si="7"/>
        <v>7.6820846104799001E-2</v>
      </c>
      <c r="H92" s="16">
        <f t="shared" si="13"/>
        <v>46280.161379361474</v>
      </c>
      <c r="I92" s="16">
        <f t="shared" si="10"/>
        <v>3555.2811550291899</v>
      </c>
      <c r="J92" s="16">
        <f t="shared" si="8"/>
        <v>44663.219510054201</v>
      </c>
      <c r="K92" s="16">
        <f t="shared" si="11"/>
        <v>289954.63600239553</v>
      </c>
      <c r="L92" s="23">
        <f t="shared" si="12"/>
        <v>6.2652036501259936</v>
      </c>
    </row>
    <row r="93" spans="1:12" x14ac:dyDescent="0.2">
      <c r="A93" s="19">
        <v>84</v>
      </c>
      <c r="B93" s="11">
        <v>7</v>
      </c>
      <c r="C93" s="60">
        <v>94</v>
      </c>
      <c r="D93" s="60">
        <v>106</v>
      </c>
      <c r="E93" s="20">
        <v>0.75629999999999997</v>
      </c>
      <c r="F93" s="21">
        <f t="shared" si="9"/>
        <v>7.0000000000000007E-2</v>
      </c>
      <c r="G93" s="21">
        <f t="shared" si="7"/>
        <v>6.8825898989144194E-2</v>
      </c>
      <c r="H93" s="16">
        <f t="shared" si="13"/>
        <v>42724.880224332286</v>
      </c>
      <c r="I93" s="16">
        <f t="shared" si="10"/>
        <v>2940.5782906431782</v>
      </c>
      <c r="J93" s="16">
        <f t="shared" si="8"/>
        <v>42008.261294902542</v>
      </c>
      <c r="K93" s="16">
        <f t="shared" si="11"/>
        <v>245291.41649234132</v>
      </c>
      <c r="L93" s="23">
        <f t="shared" si="12"/>
        <v>5.7411844153666038</v>
      </c>
    </row>
    <row r="94" spans="1:12" x14ac:dyDescent="0.2">
      <c r="A94" s="19">
        <v>85</v>
      </c>
      <c r="B94" s="11">
        <v>13</v>
      </c>
      <c r="C94" s="60">
        <v>70</v>
      </c>
      <c r="D94" s="60">
        <v>82</v>
      </c>
      <c r="E94" s="20">
        <v>0.54269999999999996</v>
      </c>
      <c r="F94" s="21">
        <f t="shared" si="9"/>
        <v>0.17105263157894737</v>
      </c>
      <c r="G94" s="21">
        <f t="shared" si="7"/>
        <v>0.15864318584805157</v>
      </c>
      <c r="H94" s="16">
        <f t="shared" si="13"/>
        <v>39784.301933689108</v>
      </c>
      <c r="I94" s="16">
        <f t="shared" si="10"/>
        <v>6311.5084055012385</v>
      </c>
      <c r="J94" s="16">
        <f t="shared" si="8"/>
        <v>36898.049139853392</v>
      </c>
      <c r="K94" s="16">
        <f t="shared" si="11"/>
        <v>203283.15519743878</v>
      </c>
      <c r="L94" s="23">
        <f t="shared" si="12"/>
        <v>5.1096323252388105</v>
      </c>
    </row>
    <row r="95" spans="1:12" x14ac:dyDescent="0.2">
      <c r="A95" s="19">
        <v>86</v>
      </c>
      <c r="B95" s="11">
        <v>7</v>
      </c>
      <c r="C95" s="60">
        <v>67</v>
      </c>
      <c r="D95" s="60">
        <v>64</v>
      </c>
      <c r="E95" s="20">
        <v>0.53249999999999997</v>
      </c>
      <c r="F95" s="21">
        <f t="shared" si="9"/>
        <v>0.10687022900763359</v>
      </c>
      <c r="G95" s="21">
        <f t="shared" si="7"/>
        <v>0.10178487040604893</v>
      </c>
      <c r="H95" s="16">
        <f t="shared" si="13"/>
        <v>33472.793528187867</v>
      </c>
      <c r="I95" s="16">
        <f t="shared" si="10"/>
        <v>3407.0239513950355</v>
      </c>
      <c r="J95" s="16">
        <f t="shared" si="8"/>
        <v>31880.009830910687</v>
      </c>
      <c r="K95" s="16">
        <f t="shared" si="11"/>
        <v>166385.10605758539</v>
      </c>
      <c r="L95" s="23">
        <f t="shared" si="12"/>
        <v>4.9707565016188555</v>
      </c>
    </row>
    <row r="96" spans="1:12" x14ac:dyDescent="0.2">
      <c r="A96" s="19">
        <v>87</v>
      </c>
      <c r="B96" s="11">
        <v>9</v>
      </c>
      <c r="C96" s="60">
        <v>71</v>
      </c>
      <c r="D96" s="60">
        <v>60</v>
      </c>
      <c r="E96" s="20">
        <v>0.4617</v>
      </c>
      <c r="F96" s="21">
        <f t="shared" si="9"/>
        <v>0.13740458015267176</v>
      </c>
      <c r="G96" s="21">
        <f t="shared" si="7"/>
        <v>0.12794140852118213</v>
      </c>
      <c r="H96" s="16">
        <f t="shared" si="13"/>
        <v>30065.769576792831</v>
      </c>
      <c r="I96" s="16">
        <f t="shared" si="10"/>
        <v>3846.6569079281808</v>
      </c>
      <c r="J96" s="16">
        <f t="shared" si="8"/>
        <v>27995.114163255093</v>
      </c>
      <c r="K96" s="16">
        <f t="shared" si="11"/>
        <v>134505.09622667471</v>
      </c>
      <c r="L96" s="23">
        <f t="shared" si="12"/>
        <v>4.473695439031653</v>
      </c>
    </row>
    <row r="97" spans="1:12" x14ac:dyDescent="0.2">
      <c r="A97" s="19">
        <v>88</v>
      </c>
      <c r="B97" s="11">
        <v>6</v>
      </c>
      <c r="C97" s="60">
        <v>50</v>
      </c>
      <c r="D97" s="60">
        <v>60</v>
      </c>
      <c r="E97" s="20">
        <v>0.54759999999999998</v>
      </c>
      <c r="F97" s="21">
        <f t="shared" si="9"/>
        <v>0.10909090909090909</v>
      </c>
      <c r="G97" s="21">
        <f t="shared" si="7"/>
        <v>0.10396019017784124</v>
      </c>
      <c r="H97" s="16">
        <f t="shared" si="13"/>
        <v>26219.112668864651</v>
      </c>
      <c r="I97" s="16">
        <f t="shared" si="10"/>
        <v>2725.7439393494155</v>
      </c>
      <c r="J97" s="16">
        <f t="shared" si="8"/>
        <v>24985.986110702976</v>
      </c>
      <c r="K97" s="16">
        <f t="shared" si="11"/>
        <v>106509.98206341962</v>
      </c>
      <c r="L97" s="23">
        <f t="shared" si="12"/>
        <v>4.0623030767132269</v>
      </c>
    </row>
    <row r="98" spans="1:12" x14ac:dyDescent="0.2">
      <c r="A98" s="19">
        <v>89</v>
      </c>
      <c r="B98" s="11">
        <v>5</v>
      </c>
      <c r="C98" s="60">
        <v>32</v>
      </c>
      <c r="D98" s="60">
        <v>46</v>
      </c>
      <c r="E98" s="20">
        <v>0.3962</v>
      </c>
      <c r="F98" s="21">
        <f t="shared" si="9"/>
        <v>0.12820512820512819</v>
      </c>
      <c r="G98" s="21">
        <f t="shared" si="7"/>
        <v>0.11899378852423903</v>
      </c>
      <c r="H98" s="16">
        <f t="shared" si="13"/>
        <v>23493.368729515234</v>
      </c>
      <c r="I98" s="16">
        <f t="shared" si="10"/>
        <v>2795.5649503219061</v>
      </c>
      <c r="J98" s="16">
        <f t="shared" si="8"/>
        <v>21805.406612510866</v>
      </c>
      <c r="K98" s="16">
        <f>K99+J98</f>
        <v>81523.99595271665</v>
      </c>
      <c r="L98" s="23">
        <f t="shared" si="12"/>
        <v>3.4700854054317154</v>
      </c>
    </row>
    <row r="99" spans="1:12" x14ac:dyDescent="0.2">
      <c r="A99" s="19">
        <v>90</v>
      </c>
      <c r="B99" s="11">
        <v>10</v>
      </c>
      <c r="C99" s="60">
        <v>38</v>
      </c>
      <c r="D99" s="60">
        <v>25</v>
      </c>
      <c r="E99" s="20">
        <v>0.73570000000000002</v>
      </c>
      <c r="F99" s="25">
        <f t="shared" si="9"/>
        <v>0.31746031746031744</v>
      </c>
      <c r="G99" s="25">
        <f t="shared" si="7"/>
        <v>0.29288580382508855</v>
      </c>
      <c r="H99" s="26">
        <f t="shared" si="13"/>
        <v>20697.803779193328</v>
      </c>
      <c r="I99" s="26">
        <f t="shared" si="10"/>
        <v>6062.0928972829934</v>
      </c>
      <c r="J99" s="26">
        <f t="shared" si="8"/>
        <v>19095.592626441434</v>
      </c>
      <c r="K99" s="26">
        <f t="shared" ref="K99:K102" si="14">K100+J99</f>
        <v>59718.589340205785</v>
      </c>
      <c r="L99" s="27">
        <f t="shared" si="12"/>
        <v>2.8852621262280245</v>
      </c>
    </row>
    <row r="100" spans="1:12" x14ac:dyDescent="0.2">
      <c r="A100" s="19">
        <v>91</v>
      </c>
      <c r="B100" s="11">
        <v>3</v>
      </c>
      <c r="C100" s="60">
        <v>29</v>
      </c>
      <c r="D100" s="60">
        <v>26</v>
      </c>
      <c r="E100" s="20">
        <v>0.45079999999999998</v>
      </c>
      <c r="F100" s="25">
        <f t="shared" si="9"/>
        <v>0.10909090909090909</v>
      </c>
      <c r="G100" s="25">
        <f t="shared" si="7"/>
        <v>0.10292442602478419</v>
      </c>
      <c r="H100" s="26">
        <f t="shared" si="13"/>
        <v>14635.710881910334</v>
      </c>
      <c r="I100" s="26">
        <f t="shared" si="10"/>
        <v>1506.3721419853091</v>
      </c>
      <c r="J100" s="26">
        <f t="shared" si="8"/>
        <v>13808.411301532002</v>
      </c>
      <c r="K100" s="26">
        <f t="shared" si="14"/>
        <v>40622.996713764347</v>
      </c>
      <c r="L100" s="27">
        <f t="shared" si="12"/>
        <v>2.7756080344531928</v>
      </c>
    </row>
    <row r="101" spans="1:12" x14ac:dyDescent="0.2">
      <c r="A101" s="19">
        <v>92</v>
      </c>
      <c r="B101" s="11">
        <v>7</v>
      </c>
      <c r="C101" s="60">
        <v>20</v>
      </c>
      <c r="D101" s="60">
        <v>24</v>
      </c>
      <c r="E101" s="20">
        <v>0.71399999999999997</v>
      </c>
      <c r="F101" s="25">
        <f t="shared" si="9"/>
        <v>0.31818181818181818</v>
      </c>
      <c r="G101" s="25">
        <f t="shared" si="7"/>
        <v>0.29164236313640529</v>
      </c>
      <c r="H101" s="26">
        <f t="shared" si="13"/>
        <v>13129.338739925024</v>
      </c>
      <c r="I101" s="26">
        <f t="shared" si="10"/>
        <v>3829.0713765300879</v>
      </c>
      <c r="J101" s="26">
        <f t="shared" si="8"/>
        <v>12034.22432623742</v>
      </c>
      <c r="K101" s="26">
        <f t="shared" si="14"/>
        <v>26814.585412232344</v>
      </c>
      <c r="L101" s="27">
        <f t="shared" si="12"/>
        <v>2.0423408934291438</v>
      </c>
    </row>
    <row r="102" spans="1:12" x14ac:dyDescent="0.2">
      <c r="A102" s="19">
        <v>93</v>
      </c>
      <c r="B102" s="11">
        <v>4</v>
      </c>
      <c r="C102" s="60">
        <v>14</v>
      </c>
      <c r="D102" s="60">
        <v>15</v>
      </c>
      <c r="E102" s="20">
        <v>0.31419999999999998</v>
      </c>
      <c r="F102" s="25">
        <f t="shared" si="9"/>
        <v>0.27586206896551724</v>
      </c>
      <c r="G102" s="25">
        <f t="shared" si="7"/>
        <v>0.23197550338684234</v>
      </c>
      <c r="H102" s="26">
        <f t="shared" si="13"/>
        <v>9300.2673633949362</v>
      </c>
      <c r="I102" s="26">
        <f t="shared" si="10"/>
        <v>2157.4342032557611</v>
      </c>
      <c r="J102" s="26">
        <f t="shared" si="8"/>
        <v>7820.6989868021346</v>
      </c>
      <c r="K102" s="26">
        <f t="shared" si="14"/>
        <v>14780.361085994922</v>
      </c>
      <c r="L102" s="27">
        <f t="shared" si="12"/>
        <v>1.5892404495992416</v>
      </c>
    </row>
    <row r="103" spans="1:12" x14ac:dyDescent="0.2">
      <c r="A103" s="19">
        <v>94</v>
      </c>
      <c r="B103" s="11">
        <v>5</v>
      </c>
      <c r="C103" s="60">
        <v>11</v>
      </c>
      <c r="D103" s="60">
        <v>12</v>
      </c>
      <c r="E103" s="20">
        <v>0.48270000000000002</v>
      </c>
      <c r="F103" s="25">
        <f t="shared" si="9"/>
        <v>0.43478260869565216</v>
      </c>
      <c r="G103" s="25">
        <f t="shared" si="7"/>
        <v>0.35494977460689309</v>
      </c>
      <c r="H103" s="26">
        <f t="shared" si="13"/>
        <v>7142.8331601391747</v>
      </c>
      <c r="I103" s="26">
        <f t="shared" si="10"/>
        <v>2535.3470202460421</v>
      </c>
      <c r="J103" s="26">
        <f t="shared" si="8"/>
        <v>5831.2981465658968</v>
      </c>
      <c r="K103" s="26">
        <f>K104+J103</f>
        <v>6959.6620991927866</v>
      </c>
      <c r="L103" s="27">
        <f t="shared" si="12"/>
        <v>0.97435596536559466</v>
      </c>
    </row>
    <row r="104" spans="1:12" x14ac:dyDescent="0.2">
      <c r="A104" s="19" t="s">
        <v>21</v>
      </c>
      <c r="B104" s="11">
        <v>6</v>
      </c>
      <c r="C104" s="11">
        <v>23</v>
      </c>
      <c r="D104" s="11">
        <v>26</v>
      </c>
      <c r="E104" s="24"/>
      <c r="F104" s="25">
        <f>B104/((C104+D104)/2)</f>
        <v>0.24489795918367346</v>
      </c>
      <c r="G104" s="25">
        <v>1</v>
      </c>
      <c r="H104" s="26">
        <f t="shared" si="13"/>
        <v>4607.4861398931325</v>
      </c>
      <c r="I104" s="26">
        <f>H104*G104</f>
        <v>4607.4861398931325</v>
      </c>
      <c r="J104" s="26">
        <f>H104*F104</f>
        <v>1128.3639526268896</v>
      </c>
      <c r="K104" s="26">
        <f>J104</f>
        <v>1128.3639526268896</v>
      </c>
      <c r="L104" s="27">
        <f>K104/H104</f>
        <v>0.24489795918367346</v>
      </c>
    </row>
    <row r="105" spans="1:12" x14ac:dyDescent="0.2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2" customFormat="1" x14ac:dyDescent="0.2">
      <c r="A107" s="33" t="s">
        <v>24</v>
      </c>
      <c r="B107" s="16"/>
      <c r="C107" s="16"/>
      <c r="D107" s="16"/>
      <c r="E107" s="17"/>
      <c r="F107" s="31"/>
      <c r="G107" s="31"/>
      <c r="H107" s="30"/>
      <c r="I107" s="30"/>
      <c r="J107" s="30"/>
      <c r="K107" s="30"/>
      <c r="L107" s="31"/>
    </row>
    <row r="108" spans="1:12" s="32" customFormat="1" x14ac:dyDescent="0.2">
      <c r="A108" s="35" t="s">
        <v>11</v>
      </c>
      <c r="B108" s="12"/>
      <c r="C108" s="12"/>
      <c r="D108" s="12"/>
      <c r="E108" s="13"/>
      <c r="H108" s="34"/>
      <c r="I108" s="34"/>
      <c r="J108" s="34"/>
      <c r="K108" s="34"/>
      <c r="L108" s="31"/>
    </row>
    <row r="109" spans="1:12" s="32" customFormat="1" x14ac:dyDescent="0.2">
      <c r="A109" s="33" t="s">
        <v>22</v>
      </c>
      <c r="B109" s="56"/>
      <c r="C109" s="56"/>
      <c r="D109" s="56"/>
      <c r="E109" s="57"/>
      <c r="F109" s="37"/>
      <c r="G109" s="37"/>
      <c r="H109" s="36"/>
      <c r="I109" s="36"/>
      <c r="J109" s="36"/>
      <c r="K109" s="36"/>
      <c r="L109" s="31"/>
    </row>
    <row r="110" spans="1:12" s="32" customFormat="1" x14ac:dyDescent="0.2">
      <c r="A110" s="33" t="s">
        <v>12</v>
      </c>
      <c r="B110" s="56"/>
      <c r="C110" s="56"/>
      <c r="D110" s="56"/>
      <c r="E110" s="57"/>
      <c r="F110" s="37"/>
      <c r="G110" s="37"/>
      <c r="H110" s="36"/>
      <c r="I110" s="36"/>
      <c r="J110" s="36"/>
      <c r="K110" s="36"/>
      <c r="L110" s="31"/>
    </row>
    <row r="111" spans="1:12" s="32" customFormat="1" x14ac:dyDescent="0.2">
      <c r="A111" s="33" t="s">
        <v>13</v>
      </c>
      <c r="B111" s="56"/>
      <c r="C111" s="56"/>
      <c r="D111" s="56"/>
      <c r="E111" s="57"/>
      <c r="F111" s="37"/>
      <c r="G111" s="37"/>
      <c r="H111" s="36"/>
      <c r="I111" s="36"/>
      <c r="J111" s="36"/>
      <c r="K111" s="36"/>
      <c r="L111" s="31"/>
    </row>
    <row r="112" spans="1:12" s="32" customFormat="1" x14ac:dyDescent="0.2">
      <c r="A112" s="33" t="s">
        <v>14</v>
      </c>
      <c r="B112" s="56"/>
      <c r="C112" s="56"/>
      <c r="D112" s="56"/>
      <c r="E112" s="57"/>
      <c r="F112" s="37"/>
      <c r="G112" s="37"/>
      <c r="H112" s="36"/>
      <c r="I112" s="36"/>
      <c r="J112" s="36"/>
      <c r="K112" s="36"/>
      <c r="L112" s="31"/>
    </row>
    <row r="113" spans="1:12" s="32" customFormat="1" x14ac:dyDescent="0.2">
      <c r="A113" s="33" t="s">
        <v>15</v>
      </c>
      <c r="B113" s="56"/>
      <c r="C113" s="56"/>
      <c r="D113" s="56"/>
      <c r="E113" s="57"/>
      <c r="F113" s="37"/>
      <c r="G113" s="37"/>
      <c r="H113" s="36"/>
      <c r="I113" s="36"/>
      <c r="J113" s="36"/>
      <c r="K113" s="36"/>
      <c r="L113" s="31"/>
    </row>
    <row r="114" spans="1:12" s="32" customFormat="1" x14ac:dyDescent="0.2">
      <c r="A114" s="33" t="s">
        <v>16</v>
      </c>
      <c r="B114" s="56"/>
      <c r="C114" s="56"/>
      <c r="D114" s="56"/>
      <c r="E114" s="5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17</v>
      </c>
      <c r="B115" s="56"/>
      <c r="C115" s="56"/>
      <c r="D115" s="56"/>
      <c r="E115" s="5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23</v>
      </c>
      <c r="B116" s="56"/>
      <c r="C116" s="56"/>
      <c r="D116" s="56"/>
      <c r="E116" s="5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18</v>
      </c>
      <c r="B117" s="56"/>
      <c r="C117" s="56"/>
      <c r="D117" s="56"/>
      <c r="E117" s="5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19</v>
      </c>
      <c r="B118" s="56"/>
      <c r="C118" s="56"/>
      <c r="D118" s="56"/>
      <c r="E118" s="5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0"/>
      <c r="B119" s="56"/>
      <c r="C119" s="56"/>
      <c r="D119" s="56"/>
      <c r="E119" s="5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8" t="s">
        <v>53</v>
      </c>
      <c r="B120" s="16"/>
      <c r="C120" s="16"/>
      <c r="D120" s="16"/>
      <c r="E120" s="17"/>
      <c r="F120" s="31"/>
      <c r="G120" s="31"/>
      <c r="H120" s="30"/>
      <c r="I120" s="30"/>
      <c r="J120" s="30"/>
      <c r="K120" s="30"/>
      <c r="L120" s="31"/>
    </row>
    <row r="121" spans="1:12" s="32" customFormat="1" x14ac:dyDescent="0.2">
      <c r="A121" s="34"/>
      <c r="B121" s="12"/>
      <c r="C121" s="12"/>
      <c r="D121" s="12"/>
      <c r="E121" s="13"/>
      <c r="H121" s="34"/>
      <c r="I121" s="34"/>
      <c r="J121" s="34"/>
      <c r="K121" s="34"/>
      <c r="L121" s="31"/>
    </row>
    <row r="122" spans="1:12" s="32" customFormat="1" x14ac:dyDescent="0.2">
      <c r="B122" s="12"/>
      <c r="C122" s="12"/>
      <c r="D122" s="12"/>
      <c r="E122" s="13"/>
      <c r="H122" s="34"/>
      <c r="I122" s="34"/>
      <c r="J122" s="34"/>
      <c r="K122" s="34"/>
      <c r="L122" s="31"/>
    </row>
    <row r="123" spans="1:12" s="32" customFormat="1" x14ac:dyDescent="0.2">
      <c r="A123" s="34"/>
      <c r="B123" s="12"/>
      <c r="C123" s="12"/>
      <c r="D123" s="12"/>
      <c r="E123" s="13"/>
      <c r="H123" s="34"/>
      <c r="I123" s="34"/>
      <c r="J123" s="34"/>
      <c r="K123" s="34"/>
      <c r="L123" s="31"/>
    </row>
    <row r="124" spans="1:12" s="32" customFormat="1" x14ac:dyDescent="0.2">
      <c r="A124" s="34"/>
      <c r="B124" s="12"/>
      <c r="C124" s="12"/>
      <c r="D124" s="12"/>
      <c r="E124" s="13"/>
      <c r="H124" s="34"/>
      <c r="I124" s="34"/>
      <c r="J124" s="34"/>
      <c r="K124" s="34"/>
      <c r="L124" s="31"/>
    </row>
    <row r="125" spans="1:12" s="32" customFormat="1" x14ac:dyDescent="0.2">
      <c r="A125" s="34"/>
      <c r="B125" s="12"/>
      <c r="C125" s="12"/>
      <c r="D125" s="12"/>
      <c r="E125" s="13"/>
      <c r="H125" s="34"/>
      <c r="I125" s="34"/>
      <c r="J125" s="34"/>
      <c r="K125" s="34"/>
      <c r="L125" s="31"/>
    </row>
    <row r="126" spans="1:12" s="32" customFormat="1" x14ac:dyDescent="0.2">
      <c r="A126" s="34"/>
      <c r="B126" s="12"/>
      <c r="C126" s="12"/>
      <c r="D126" s="12"/>
      <c r="E126" s="13"/>
      <c r="H126" s="34"/>
      <c r="I126" s="34"/>
      <c r="J126" s="34"/>
      <c r="K126" s="34"/>
      <c r="L126" s="31"/>
    </row>
    <row r="127" spans="1:12" s="32" customFormat="1" x14ac:dyDescent="0.2">
      <c r="A127" s="34"/>
      <c r="B127" s="12"/>
      <c r="C127" s="12"/>
      <c r="D127" s="12"/>
      <c r="E127" s="13"/>
      <c r="H127" s="34"/>
      <c r="I127" s="34"/>
      <c r="J127" s="34"/>
      <c r="K127" s="34"/>
      <c r="L127" s="31"/>
    </row>
    <row r="128" spans="1:12" s="32" customFormat="1" x14ac:dyDescent="0.2">
      <c r="A128" s="34"/>
      <c r="B128" s="12"/>
      <c r="C128" s="12"/>
      <c r="D128" s="12"/>
      <c r="E128" s="13"/>
      <c r="H128" s="34"/>
      <c r="I128" s="34"/>
      <c r="J128" s="34"/>
      <c r="K128" s="34"/>
      <c r="L128" s="31"/>
    </row>
    <row r="129" spans="1:12" s="32" customFormat="1" x14ac:dyDescent="0.2">
      <c r="A129" s="34"/>
      <c r="B129" s="12"/>
      <c r="C129" s="12"/>
      <c r="D129" s="12"/>
      <c r="E129" s="13"/>
      <c r="H129" s="34"/>
      <c r="I129" s="34"/>
      <c r="J129" s="34"/>
      <c r="K129" s="34"/>
      <c r="L129" s="31"/>
    </row>
    <row r="130" spans="1:12" s="32" customFormat="1" x14ac:dyDescent="0.2">
      <c r="A130" s="34"/>
      <c r="B130" s="12"/>
      <c r="C130" s="12"/>
      <c r="D130" s="12"/>
      <c r="E130" s="13"/>
      <c r="H130" s="34"/>
      <c r="I130" s="34"/>
      <c r="J130" s="34"/>
      <c r="K130" s="34"/>
      <c r="L130" s="31"/>
    </row>
    <row r="131" spans="1:12" s="32" customFormat="1" x14ac:dyDescent="0.2">
      <c r="A131" s="34"/>
      <c r="B131" s="12"/>
      <c r="C131" s="12"/>
      <c r="D131" s="12"/>
      <c r="E131" s="13"/>
      <c r="H131" s="34"/>
      <c r="I131" s="34"/>
      <c r="J131" s="34"/>
      <c r="K131" s="34"/>
      <c r="L131" s="31"/>
    </row>
    <row r="132" spans="1:12" s="32" customFormat="1" x14ac:dyDescent="0.2">
      <c r="A132" s="34"/>
      <c r="B132" s="12"/>
      <c r="C132" s="12"/>
      <c r="D132" s="12"/>
      <c r="E132" s="13"/>
      <c r="H132" s="34"/>
      <c r="I132" s="34"/>
      <c r="J132" s="34"/>
      <c r="K132" s="34"/>
      <c r="L132" s="31"/>
    </row>
    <row r="133" spans="1:12" s="32" customFormat="1" x14ac:dyDescent="0.2">
      <c r="A133" s="34"/>
      <c r="B133" s="12"/>
      <c r="C133" s="12"/>
      <c r="D133" s="12"/>
      <c r="E133" s="13"/>
      <c r="H133" s="34"/>
      <c r="I133" s="34"/>
      <c r="J133" s="34"/>
      <c r="K133" s="34"/>
      <c r="L133" s="31"/>
    </row>
    <row r="134" spans="1:12" s="32" customFormat="1" x14ac:dyDescent="0.2">
      <c r="A134" s="34"/>
      <c r="B134" s="12"/>
      <c r="C134" s="12"/>
      <c r="D134" s="12"/>
      <c r="E134" s="13"/>
      <c r="H134" s="34"/>
      <c r="I134" s="34"/>
      <c r="J134" s="34"/>
      <c r="K134" s="34"/>
      <c r="L134" s="31"/>
    </row>
    <row r="135" spans="1:12" s="32" customFormat="1" x14ac:dyDescent="0.2">
      <c r="A135" s="34"/>
      <c r="B135" s="12"/>
      <c r="C135" s="12"/>
      <c r="D135" s="12"/>
      <c r="E135" s="13"/>
      <c r="H135" s="34"/>
      <c r="I135" s="34"/>
      <c r="J135" s="34"/>
      <c r="K135" s="34"/>
      <c r="L135" s="31"/>
    </row>
    <row r="136" spans="1:12" s="32" customFormat="1" x14ac:dyDescent="0.2">
      <c r="A136" s="34"/>
      <c r="B136" s="12"/>
      <c r="C136" s="12"/>
      <c r="D136" s="12"/>
      <c r="E136" s="13"/>
      <c r="H136" s="34"/>
      <c r="I136" s="34"/>
      <c r="J136" s="34"/>
      <c r="K136" s="34"/>
      <c r="L136" s="31"/>
    </row>
    <row r="137" spans="1:12" s="32" customFormat="1" x14ac:dyDescent="0.2">
      <c r="A137" s="34"/>
      <c r="B137" s="12"/>
      <c r="C137" s="12"/>
      <c r="D137" s="12"/>
      <c r="E137" s="13"/>
      <c r="H137" s="34"/>
      <c r="I137" s="34"/>
      <c r="J137" s="34"/>
      <c r="K137" s="34"/>
      <c r="L137" s="31"/>
    </row>
    <row r="138" spans="1:12" s="32" customFormat="1" x14ac:dyDescent="0.2">
      <c r="A138" s="34"/>
      <c r="B138" s="12"/>
      <c r="C138" s="12"/>
      <c r="D138" s="12"/>
      <c r="E138" s="13"/>
      <c r="H138" s="34"/>
      <c r="I138" s="34"/>
      <c r="J138" s="34"/>
      <c r="K138" s="34"/>
      <c r="L138" s="31"/>
    </row>
    <row r="139" spans="1:12" s="32" customFormat="1" x14ac:dyDescent="0.2">
      <c r="A139" s="34"/>
      <c r="B139" s="12"/>
      <c r="C139" s="12"/>
      <c r="D139" s="12"/>
      <c r="E139" s="13"/>
      <c r="H139" s="34"/>
      <c r="I139" s="34"/>
      <c r="J139" s="34"/>
      <c r="K139" s="34"/>
      <c r="L139" s="31"/>
    </row>
    <row r="140" spans="1:12" s="32" customFormat="1" x14ac:dyDescent="0.2">
      <c r="A140" s="34"/>
      <c r="B140" s="12"/>
      <c r="C140" s="12"/>
      <c r="D140" s="12"/>
      <c r="E140" s="13"/>
      <c r="H140" s="34"/>
      <c r="I140" s="34"/>
      <c r="J140" s="34"/>
      <c r="K140" s="34"/>
      <c r="L140" s="31"/>
    </row>
    <row r="141" spans="1:12" s="32" customFormat="1" x14ac:dyDescent="0.2">
      <c r="A141" s="34"/>
      <c r="B141" s="12"/>
      <c r="C141" s="12"/>
      <c r="D141" s="12"/>
      <c r="E141" s="13"/>
      <c r="H141" s="34"/>
      <c r="I141" s="34"/>
      <c r="J141" s="34"/>
      <c r="K141" s="34"/>
      <c r="L141" s="31"/>
    </row>
    <row r="142" spans="1:12" s="32" customFormat="1" x14ac:dyDescent="0.2">
      <c r="A142" s="34"/>
      <c r="B142" s="12"/>
      <c r="C142" s="12"/>
      <c r="D142" s="12"/>
      <c r="E142" s="13"/>
      <c r="H142" s="34"/>
      <c r="I142" s="34"/>
      <c r="J142" s="34"/>
      <c r="K142" s="34"/>
      <c r="L142" s="31"/>
    </row>
    <row r="143" spans="1:12" s="32" customFormat="1" x14ac:dyDescent="0.2">
      <c r="A143" s="34"/>
      <c r="B143" s="12"/>
      <c r="C143" s="12"/>
      <c r="D143" s="12"/>
      <c r="E143" s="13"/>
      <c r="H143" s="34"/>
      <c r="I143" s="34"/>
      <c r="J143" s="34"/>
      <c r="K143" s="34"/>
      <c r="L143" s="31"/>
    </row>
    <row r="144" spans="1:12" s="32" customFormat="1" x14ac:dyDescent="0.2">
      <c r="A144" s="34"/>
      <c r="B144" s="12"/>
      <c r="C144" s="12"/>
      <c r="D144" s="12"/>
      <c r="E144" s="13"/>
      <c r="H144" s="34"/>
      <c r="I144" s="34"/>
      <c r="J144" s="34"/>
      <c r="K144" s="34"/>
      <c r="L144" s="31"/>
    </row>
    <row r="145" spans="1:12" s="32" customFormat="1" x14ac:dyDescent="0.2">
      <c r="A145" s="34"/>
      <c r="B145" s="12"/>
      <c r="C145" s="12"/>
      <c r="D145" s="12"/>
      <c r="E145" s="13"/>
      <c r="H145" s="34"/>
      <c r="I145" s="34"/>
      <c r="J145" s="34"/>
      <c r="K145" s="34"/>
      <c r="L145" s="31"/>
    </row>
    <row r="146" spans="1:12" s="32" customFormat="1" x14ac:dyDescent="0.2">
      <c r="A146" s="34"/>
      <c r="B146" s="12"/>
      <c r="C146" s="12"/>
      <c r="D146" s="12"/>
      <c r="E146" s="13"/>
      <c r="H146" s="34"/>
      <c r="I146" s="34"/>
      <c r="J146" s="34"/>
      <c r="K146" s="34"/>
      <c r="L146" s="31"/>
    </row>
    <row r="147" spans="1:12" s="32" customFormat="1" x14ac:dyDescent="0.2">
      <c r="A147" s="34"/>
      <c r="B147" s="12"/>
      <c r="C147" s="12"/>
      <c r="D147" s="12"/>
      <c r="E147" s="13"/>
      <c r="H147" s="34"/>
      <c r="I147" s="34"/>
      <c r="J147" s="34"/>
      <c r="K147" s="34"/>
      <c r="L147" s="31"/>
    </row>
    <row r="148" spans="1:12" s="32" customFormat="1" x14ac:dyDescent="0.2">
      <c r="A148" s="34"/>
      <c r="B148" s="12"/>
      <c r="C148" s="12"/>
      <c r="D148" s="12"/>
      <c r="E148" s="13"/>
      <c r="H148" s="34"/>
      <c r="I148" s="34"/>
      <c r="J148" s="34"/>
      <c r="K148" s="34"/>
      <c r="L148" s="31"/>
    </row>
    <row r="149" spans="1:12" s="32" customFormat="1" x14ac:dyDescent="0.2">
      <c r="A149" s="34"/>
      <c r="B149" s="12"/>
      <c r="C149" s="12"/>
      <c r="D149" s="12"/>
      <c r="E149" s="13"/>
      <c r="H149" s="34"/>
      <c r="I149" s="34"/>
      <c r="J149" s="34"/>
      <c r="K149" s="34"/>
      <c r="L149" s="31"/>
    </row>
    <row r="150" spans="1:12" s="32" customFormat="1" x14ac:dyDescent="0.2">
      <c r="A150" s="34"/>
      <c r="B150" s="12"/>
      <c r="C150" s="12"/>
      <c r="D150" s="12"/>
      <c r="E150" s="13"/>
      <c r="H150" s="34"/>
      <c r="I150" s="34"/>
      <c r="J150" s="34"/>
      <c r="K150" s="34"/>
      <c r="L150" s="31"/>
    </row>
    <row r="151" spans="1:12" s="32" customFormat="1" x14ac:dyDescent="0.2">
      <c r="A151" s="34"/>
      <c r="B151" s="12"/>
      <c r="C151" s="12"/>
      <c r="D151" s="12"/>
      <c r="E151" s="13"/>
      <c r="H151" s="34"/>
      <c r="I151" s="34"/>
      <c r="J151" s="34"/>
      <c r="K151" s="34"/>
      <c r="L151" s="31"/>
    </row>
    <row r="152" spans="1:12" s="32" customFormat="1" x14ac:dyDescent="0.2">
      <c r="A152" s="34"/>
      <c r="B152" s="12"/>
      <c r="C152" s="12"/>
      <c r="D152" s="12"/>
      <c r="E152" s="13"/>
      <c r="H152" s="34"/>
      <c r="I152" s="34"/>
      <c r="J152" s="34"/>
      <c r="K152" s="34"/>
      <c r="L152" s="31"/>
    </row>
    <row r="153" spans="1:12" s="32" customFormat="1" x14ac:dyDescent="0.2">
      <c r="A153" s="34"/>
      <c r="B153" s="12"/>
      <c r="C153" s="12"/>
      <c r="D153" s="12"/>
      <c r="E153" s="13"/>
      <c r="H153" s="34"/>
      <c r="I153" s="34"/>
      <c r="J153" s="34"/>
      <c r="K153" s="34"/>
      <c r="L153" s="31"/>
    </row>
    <row r="154" spans="1:12" s="32" customFormat="1" x14ac:dyDescent="0.2">
      <c r="A154" s="34"/>
      <c r="B154" s="12"/>
      <c r="C154" s="12"/>
      <c r="D154" s="12"/>
      <c r="E154" s="13"/>
      <c r="H154" s="34"/>
      <c r="I154" s="34"/>
      <c r="J154" s="34"/>
      <c r="K154" s="34"/>
      <c r="L154" s="31"/>
    </row>
    <row r="155" spans="1:12" s="32" customFormat="1" x14ac:dyDescent="0.2">
      <c r="A155" s="34"/>
      <c r="B155" s="12"/>
      <c r="C155" s="12"/>
      <c r="D155" s="12"/>
      <c r="E155" s="13"/>
      <c r="H155" s="34"/>
      <c r="I155" s="34"/>
      <c r="J155" s="34"/>
      <c r="K155" s="34"/>
      <c r="L155" s="31"/>
    </row>
    <row r="156" spans="1:12" s="32" customFormat="1" x14ac:dyDescent="0.2">
      <c r="A156" s="34"/>
      <c r="B156" s="12"/>
      <c r="C156" s="12"/>
      <c r="D156" s="12"/>
      <c r="E156" s="13"/>
      <c r="H156" s="34"/>
      <c r="I156" s="34"/>
      <c r="J156" s="34"/>
      <c r="K156" s="34"/>
      <c r="L156" s="31"/>
    </row>
    <row r="157" spans="1:12" s="32" customFormat="1" x14ac:dyDescent="0.2">
      <c r="A157" s="34"/>
      <c r="B157" s="12"/>
      <c r="C157" s="12"/>
      <c r="D157" s="12"/>
      <c r="E157" s="13"/>
      <c r="H157" s="34"/>
      <c r="I157" s="34"/>
      <c r="J157" s="34"/>
      <c r="K157" s="34"/>
      <c r="L157" s="31"/>
    </row>
    <row r="158" spans="1:12" s="32" customFormat="1" x14ac:dyDescent="0.2">
      <c r="A158" s="34"/>
      <c r="B158" s="12"/>
      <c r="C158" s="12"/>
      <c r="D158" s="12"/>
      <c r="E158" s="13"/>
      <c r="H158" s="34"/>
      <c r="I158" s="34"/>
      <c r="J158" s="34"/>
      <c r="K158" s="34"/>
      <c r="L158" s="31"/>
    </row>
    <row r="159" spans="1:12" s="32" customFormat="1" x14ac:dyDescent="0.2">
      <c r="A159" s="34"/>
      <c r="B159" s="12"/>
      <c r="C159" s="12"/>
      <c r="D159" s="12"/>
      <c r="E159" s="13"/>
      <c r="H159" s="34"/>
      <c r="I159" s="34"/>
      <c r="J159" s="34"/>
      <c r="K159" s="34"/>
      <c r="L159" s="31"/>
    </row>
    <row r="160" spans="1:12" s="32" customFormat="1" x14ac:dyDescent="0.2">
      <c r="A160" s="34"/>
      <c r="B160" s="12"/>
      <c r="C160" s="12"/>
      <c r="D160" s="12"/>
      <c r="E160" s="13"/>
      <c r="H160" s="34"/>
      <c r="I160" s="34"/>
      <c r="J160" s="34"/>
      <c r="K160" s="34"/>
      <c r="L160" s="31"/>
    </row>
    <row r="161" spans="1:12" s="32" customFormat="1" x14ac:dyDescent="0.2">
      <c r="A161" s="34"/>
      <c r="B161" s="12"/>
      <c r="C161" s="12"/>
      <c r="D161" s="12"/>
      <c r="E161" s="13"/>
      <c r="H161" s="34"/>
      <c r="I161" s="34"/>
      <c r="J161" s="34"/>
      <c r="K161" s="34"/>
      <c r="L161" s="31"/>
    </row>
    <row r="162" spans="1:12" s="32" customFormat="1" x14ac:dyDescent="0.2">
      <c r="A162" s="34"/>
      <c r="B162" s="12"/>
      <c r="C162" s="12"/>
      <c r="D162" s="12"/>
      <c r="E162" s="13"/>
      <c r="H162" s="34"/>
      <c r="I162" s="34"/>
      <c r="J162" s="34"/>
      <c r="K162" s="34"/>
      <c r="L162" s="31"/>
    </row>
    <row r="163" spans="1:12" s="32" customFormat="1" x14ac:dyDescent="0.2">
      <c r="A163" s="34"/>
      <c r="B163" s="12"/>
      <c r="C163" s="12"/>
      <c r="D163" s="12"/>
      <c r="E163" s="13"/>
      <c r="H163" s="34"/>
      <c r="I163" s="34"/>
      <c r="J163" s="34"/>
      <c r="K163" s="34"/>
      <c r="L163" s="31"/>
    </row>
    <row r="164" spans="1:12" s="32" customFormat="1" x14ac:dyDescent="0.2">
      <c r="A164" s="34"/>
      <c r="B164" s="12"/>
      <c r="C164" s="12"/>
      <c r="D164" s="12"/>
      <c r="E164" s="13"/>
      <c r="H164" s="34"/>
      <c r="I164" s="34"/>
      <c r="J164" s="34"/>
      <c r="K164" s="34"/>
      <c r="L164" s="31"/>
    </row>
    <row r="165" spans="1:12" s="32" customFormat="1" x14ac:dyDescent="0.2">
      <c r="A165" s="34"/>
      <c r="B165" s="12"/>
      <c r="C165" s="12"/>
      <c r="D165" s="12"/>
      <c r="E165" s="13"/>
      <c r="H165" s="34"/>
      <c r="I165" s="34"/>
      <c r="J165" s="34"/>
      <c r="K165" s="34"/>
      <c r="L165" s="31"/>
    </row>
    <row r="166" spans="1:12" s="32" customFormat="1" x14ac:dyDescent="0.2">
      <c r="A166" s="34"/>
      <c r="B166" s="12"/>
      <c r="C166" s="12"/>
      <c r="D166" s="12"/>
      <c r="E166" s="13"/>
      <c r="H166" s="34"/>
      <c r="I166" s="34"/>
      <c r="J166" s="34"/>
      <c r="K166" s="34"/>
      <c r="L166" s="31"/>
    </row>
    <row r="167" spans="1:12" s="32" customFormat="1" x14ac:dyDescent="0.2">
      <c r="A167" s="34"/>
      <c r="B167" s="12"/>
      <c r="C167" s="12"/>
      <c r="D167" s="12"/>
      <c r="E167" s="13"/>
      <c r="H167" s="34"/>
      <c r="I167" s="34"/>
      <c r="J167" s="34"/>
      <c r="K167" s="34"/>
      <c r="L167" s="31"/>
    </row>
    <row r="168" spans="1:12" s="32" customFormat="1" x14ac:dyDescent="0.2">
      <c r="A168" s="34"/>
      <c r="B168" s="12"/>
      <c r="C168" s="12"/>
      <c r="D168" s="12"/>
      <c r="E168" s="13"/>
      <c r="H168" s="34"/>
      <c r="I168" s="34"/>
      <c r="J168" s="34"/>
      <c r="K168" s="34"/>
      <c r="L168" s="31"/>
    </row>
    <row r="169" spans="1:12" s="32" customFormat="1" x14ac:dyDescent="0.2">
      <c r="A169" s="34"/>
      <c r="B169" s="12"/>
      <c r="C169" s="12"/>
      <c r="D169" s="12"/>
      <c r="E169" s="13"/>
      <c r="H169" s="34"/>
      <c r="I169" s="34"/>
      <c r="J169" s="34"/>
      <c r="K169" s="34"/>
      <c r="L169" s="31"/>
    </row>
    <row r="170" spans="1:12" s="32" customFormat="1" x14ac:dyDescent="0.2">
      <c r="A170" s="34"/>
      <c r="B170" s="12"/>
      <c r="C170" s="12"/>
      <c r="D170" s="12"/>
      <c r="E170" s="13"/>
      <c r="H170" s="34"/>
      <c r="I170" s="34"/>
      <c r="J170" s="34"/>
      <c r="K170" s="34"/>
      <c r="L170" s="31"/>
    </row>
    <row r="171" spans="1:12" s="32" customFormat="1" x14ac:dyDescent="0.2">
      <c r="A171" s="34"/>
      <c r="B171" s="12"/>
      <c r="C171" s="12"/>
      <c r="D171" s="12"/>
      <c r="E171" s="13"/>
      <c r="H171" s="34"/>
      <c r="I171" s="34"/>
      <c r="J171" s="34"/>
      <c r="K171" s="34"/>
      <c r="L171" s="31"/>
    </row>
    <row r="172" spans="1:12" s="32" customFormat="1" x14ac:dyDescent="0.2">
      <c r="A172" s="34"/>
      <c r="B172" s="12"/>
      <c r="C172" s="12"/>
      <c r="D172" s="12"/>
      <c r="E172" s="13"/>
      <c r="H172" s="34"/>
      <c r="I172" s="34"/>
      <c r="J172" s="34"/>
      <c r="K172" s="34"/>
      <c r="L172" s="31"/>
    </row>
    <row r="173" spans="1:12" s="32" customFormat="1" x14ac:dyDescent="0.2">
      <c r="A173" s="34"/>
      <c r="B173" s="12"/>
      <c r="C173" s="12"/>
      <c r="D173" s="12"/>
      <c r="E173" s="13"/>
      <c r="H173" s="34"/>
      <c r="I173" s="34"/>
      <c r="J173" s="34"/>
      <c r="K173" s="34"/>
      <c r="L173" s="31"/>
    </row>
    <row r="174" spans="1:12" s="32" customFormat="1" x14ac:dyDescent="0.2">
      <c r="A174" s="34"/>
      <c r="B174" s="12"/>
      <c r="C174" s="12"/>
      <c r="D174" s="12"/>
      <c r="E174" s="13"/>
      <c r="H174" s="34"/>
      <c r="I174" s="34"/>
      <c r="J174" s="34"/>
      <c r="K174" s="34"/>
      <c r="L174" s="31"/>
    </row>
    <row r="175" spans="1:12" s="32" customFormat="1" x14ac:dyDescent="0.2">
      <c r="A175" s="34"/>
      <c r="B175" s="12"/>
      <c r="C175" s="12"/>
      <c r="D175" s="12"/>
      <c r="E175" s="13"/>
      <c r="H175" s="34"/>
      <c r="I175" s="34"/>
      <c r="J175" s="34"/>
      <c r="K175" s="34"/>
      <c r="L175" s="31"/>
    </row>
    <row r="176" spans="1:12" s="32" customFormat="1" x14ac:dyDescent="0.2">
      <c r="A176" s="34"/>
      <c r="B176" s="12"/>
      <c r="C176" s="12"/>
      <c r="D176" s="12"/>
      <c r="E176" s="13"/>
      <c r="H176" s="34"/>
      <c r="I176" s="34"/>
      <c r="J176" s="34"/>
      <c r="K176" s="34"/>
      <c r="L176" s="31"/>
    </row>
    <row r="177" spans="1:12" s="32" customFormat="1" x14ac:dyDescent="0.2">
      <c r="A177" s="34"/>
      <c r="B177" s="12"/>
      <c r="C177" s="12"/>
      <c r="D177" s="12"/>
      <c r="E177" s="13"/>
      <c r="H177" s="34"/>
      <c r="I177" s="34"/>
      <c r="J177" s="34"/>
      <c r="K177" s="34"/>
      <c r="L177" s="31"/>
    </row>
    <row r="178" spans="1:12" s="32" customFormat="1" x14ac:dyDescent="0.2">
      <c r="A178" s="34"/>
      <c r="B178" s="12"/>
      <c r="C178" s="12"/>
      <c r="D178" s="12"/>
      <c r="E178" s="13"/>
      <c r="H178" s="34"/>
      <c r="I178" s="34"/>
      <c r="J178" s="34"/>
      <c r="K178" s="34"/>
      <c r="L178" s="31"/>
    </row>
    <row r="179" spans="1:12" s="32" customFormat="1" x14ac:dyDescent="0.2">
      <c r="A179" s="34"/>
      <c r="B179" s="12"/>
      <c r="C179" s="12"/>
      <c r="D179" s="12"/>
      <c r="E179" s="13"/>
      <c r="H179" s="34"/>
      <c r="I179" s="34"/>
      <c r="J179" s="34"/>
      <c r="K179" s="34"/>
      <c r="L179" s="31"/>
    </row>
    <row r="180" spans="1:12" s="32" customFormat="1" x14ac:dyDescent="0.2">
      <c r="A180" s="34"/>
      <c r="B180" s="12"/>
      <c r="C180" s="12"/>
      <c r="D180" s="12"/>
      <c r="E180" s="13"/>
      <c r="H180" s="34"/>
      <c r="I180" s="34"/>
      <c r="J180" s="34"/>
      <c r="K180" s="34"/>
      <c r="L180" s="31"/>
    </row>
    <row r="181" spans="1:12" s="32" customFormat="1" x14ac:dyDescent="0.2">
      <c r="A181" s="34"/>
      <c r="B181" s="12"/>
      <c r="C181" s="12"/>
      <c r="D181" s="12"/>
      <c r="E181" s="13"/>
      <c r="H181" s="34"/>
      <c r="I181" s="34"/>
      <c r="J181" s="34"/>
      <c r="K181" s="34"/>
      <c r="L181" s="31"/>
    </row>
    <row r="182" spans="1:12" s="32" customFormat="1" x14ac:dyDescent="0.2">
      <c r="A182" s="34"/>
      <c r="B182" s="12"/>
      <c r="C182" s="12"/>
      <c r="D182" s="12"/>
      <c r="E182" s="13"/>
      <c r="H182" s="34"/>
      <c r="I182" s="34"/>
      <c r="J182" s="34"/>
      <c r="K182" s="34"/>
      <c r="L182" s="31"/>
    </row>
    <row r="183" spans="1:12" s="32" customFormat="1" x14ac:dyDescent="0.2">
      <c r="A183" s="34"/>
      <c r="B183" s="12"/>
      <c r="C183" s="12"/>
      <c r="D183" s="12"/>
      <c r="E183" s="13"/>
      <c r="H183" s="34"/>
      <c r="I183" s="34"/>
      <c r="J183" s="34"/>
      <c r="K183" s="34"/>
      <c r="L183" s="31"/>
    </row>
    <row r="184" spans="1:12" s="32" customFormat="1" x14ac:dyDescent="0.2">
      <c r="A184" s="34"/>
      <c r="B184" s="12"/>
      <c r="C184" s="12"/>
      <c r="D184" s="12"/>
      <c r="E184" s="13"/>
      <c r="H184" s="34"/>
      <c r="I184" s="34"/>
      <c r="J184" s="34"/>
      <c r="K184" s="34"/>
      <c r="L184" s="31"/>
    </row>
    <row r="185" spans="1:12" s="32" customFormat="1" x14ac:dyDescent="0.2">
      <c r="A185" s="34"/>
      <c r="B185" s="12"/>
      <c r="C185" s="12"/>
      <c r="D185" s="12"/>
      <c r="E185" s="13"/>
      <c r="H185" s="34"/>
      <c r="I185" s="34"/>
      <c r="J185" s="34"/>
      <c r="K185" s="34"/>
      <c r="L185" s="31"/>
    </row>
    <row r="186" spans="1:12" s="32" customFormat="1" x14ac:dyDescent="0.2">
      <c r="A186" s="34"/>
      <c r="B186" s="12"/>
      <c r="C186" s="12"/>
      <c r="D186" s="12"/>
      <c r="E186" s="13"/>
      <c r="H186" s="34"/>
      <c r="I186" s="34"/>
      <c r="J186" s="34"/>
      <c r="K186" s="34"/>
      <c r="L186" s="31"/>
    </row>
    <row r="187" spans="1:12" s="32" customFormat="1" x14ac:dyDescent="0.2">
      <c r="A187" s="34"/>
      <c r="B187" s="12"/>
      <c r="C187" s="12"/>
      <c r="D187" s="12"/>
      <c r="E187" s="13"/>
      <c r="H187" s="34"/>
      <c r="I187" s="34"/>
      <c r="J187" s="34"/>
      <c r="K187" s="34"/>
      <c r="L187" s="31"/>
    </row>
    <row r="188" spans="1:12" s="32" customFormat="1" x14ac:dyDescent="0.2">
      <c r="A188" s="34"/>
      <c r="B188" s="12"/>
      <c r="C188" s="12"/>
      <c r="D188" s="12"/>
      <c r="E188" s="13"/>
      <c r="H188" s="34"/>
      <c r="I188" s="34"/>
      <c r="J188" s="34"/>
      <c r="K188" s="34"/>
      <c r="L188" s="31"/>
    </row>
    <row r="189" spans="1:12" s="32" customFormat="1" x14ac:dyDescent="0.2">
      <c r="A189" s="34"/>
      <c r="B189" s="12"/>
      <c r="C189" s="12"/>
      <c r="D189" s="12"/>
      <c r="E189" s="13"/>
      <c r="H189" s="34"/>
      <c r="I189" s="34"/>
      <c r="J189" s="34"/>
      <c r="K189" s="34"/>
      <c r="L189" s="31"/>
    </row>
    <row r="190" spans="1:12" s="32" customFormat="1" x14ac:dyDescent="0.2">
      <c r="A190" s="34"/>
      <c r="B190" s="12"/>
      <c r="C190" s="12"/>
      <c r="D190" s="12"/>
      <c r="E190" s="13"/>
      <c r="H190" s="34"/>
      <c r="I190" s="34"/>
      <c r="J190" s="34"/>
      <c r="K190" s="34"/>
      <c r="L190" s="31"/>
    </row>
    <row r="191" spans="1:12" s="32" customFormat="1" x14ac:dyDescent="0.2">
      <c r="A191" s="34"/>
      <c r="B191" s="12"/>
      <c r="C191" s="12"/>
      <c r="D191" s="12"/>
      <c r="E191" s="13"/>
      <c r="H191" s="34"/>
      <c r="I191" s="34"/>
      <c r="J191" s="34"/>
      <c r="K191" s="34"/>
      <c r="L191" s="31"/>
    </row>
    <row r="192" spans="1:12" s="32" customFormat="1" x14ac:dyDescent="0.2">
      <c r="A192" s="34"/>
      <c r="B192" s="12"/>
      <c r="C192" s="12"/>
      <c r="D192" s="12"/>
      <c r="E192" s="13"/>
      <c r="H192" s="34"/>
      <c r="I192" s="34"/>
      <c r="J192" s="34"/>
      <c r="K192" s="34"/>
      <c r="L192" s="31"/>
    </row>
    <row r="193" spans="12:12" x14ac:dyDescent="0.2">
      <c r="L193" s="17"/>
    </row>
    <row r="194" spans="12:12" x14ac:dyDescent="0.2">
      <c r="L194" s="17"/>
    </row>
    <row r="195" spans="12:12" x14ac:dyDescent="0.2">
      <c r="L195" s="17"/>
    </row>
    <row r="196" spans="12:12" x14ac:dyDescent="0.2">
      <c r="L196" s="17"/>
    </row>
    <row r="197" spans="12:12" x14ac:dyDescent="0.2">
      <c r="L197" s="17"/>
    </row>
    <row r="198" spans="12:12" x14ac:dyDescent="0.2">
      <c r="L198" s="17"/>
    </row>
    <row r="199" spans="12:12" x14ac:dyDescent="0.2">
      <c r="L199" s="17"/>
    </row>
    <row r="200" spans="12:12" x14ac:dyDescent="0.2">
      <c r="L200" s="17"/>
    </row>
    <row r="201" spans="12:12" x14ac:dyDescent="0.2">
      <c r="L201" s="17"/>
    </row>
    <row r="202" spans="12:12" x14ac:dyDescent="0.2">
      <c r="L202" s="17"/>
    </row>
    <row r="203" spans="12:12" x14ac:dyDescent="0.2">
      <c r="L203" s="17"/>
    </row>
    <row r="204" spans="12:12" x14ac:dyDescent="0.2">
      <c r="L204" s="17"/>
    </row>
    <row r="205" spans="12:12" x14ac:dyDescent="0.2">
      <c r="L205" s="17"/>
    </row>
    <row r="206" spans="12:12" x14ac:dyDescent="0.2">
      <c r="L206" s="17"/>
    </row>
    <row r="207" spans="12:12" x14ac:dyDescent="0.2">
      <c r="L207" s="17"/>
    </row>
    <row r="208" spans="12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2.42578125" style="13" customWidth="1"/>
    <col min="8" max="11" width="12.42578125" style="12" customWidth="1"/>
    <col min="12" max="12" width="12.42578125" style="13" customWidth="1"/>
    <col min="13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52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2" customFormat="1" ht="89.25" x14ac:dyDescent="0.2">
      <c r="A6" s="76" t="s">
        <v>31</v>
      </c>
      <c r="B6" s="78" t="s">
        <v>32</v>
      </c>
      <c r="C6" s="80" t="s">
        <v>33</v>
      </c>
      <c r="D6" s="80"/>
      <c r="E6" s="64" t="s">
        <v>34</v>
      </c>
      <c r="F6" s="64" t="s">
        <v>35</v>
      </c>
      <c r="G6" s="64" t="s">
        <v>36</v>
      </c>
      <c r="H6" s="63" t="s">
        <v>37</v>
      </c>
      <c r="I6" s="63" t="s">
        <v>38</v>
      </c>
      <c r="J6" s="63" t="s">
        <v>39</v>
      </c>
      <c r="K6" s="63" t="s">
        <v>40</v>
      </c>
      <c r="L6" s="64" t="s">
        <v>41</v>
      </c>
    </row>
    <row r="7" spans="1:13" s="42" customFormat="1" x14ac:dyDescent="0.2">
      <c r="A7" s="77"/>
      <c r="B7" s="79"/>
      <c r="C7" s="65">
        <v>43831</v>
      </c>
      <c r="D7" s="65">
        <v>44197</v>
      </c>
      <c r="E7" s="66" t="s">
        <v>42</v>
      </c>
      <c r="F7" s="66" t="s">
        <v>43</v>
      </c>
      <c r="G7" s="66" t="s">
        <v>44</v>
      </c>
      <c r="H7" s="62" t="s">
        <v>45</v>
      </c>
      <c r="I7" s="62" t="s">
        <v>46</v>
      </c>
      <c r="J7" s="62" t="s">
        <v>47</v>
      </c>
      <c r="K7" s="62" t="s">
        <v>48</v>
      </c>
      <c r="L7" s="66" t="s">
        <v>49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1</v>
      </c>
      <c r="C9" s="60">
        <v>720</v>
      </c>
      <c r="D9" s="60">
        <v>648</v>
      </c>
      <c r="E9" s="20">
        <v>0.33329999999999999</v>
      </c>
      <c r="F9" s="21">
        <f>B9/((C9+D9)/2)</f>
        <v>1.4619883040935672E-3</v>
      </c>
      <c r="G9" s="21">
        <f t="shared" ref="G9:G72" si="0">F9/((1+(1-E9)*F9))</f>
        <v>1.4605646805956824E-3</v>
      </c>
      <c r="H9" s="16">
        <v>100000</v>
      </c>
      <c r="I9" s="16">
        <f>H9*G9</f>
        <v>146.05646805956823</v>
      </c>
      <c r="J9" s="16">
        <f t="shared" ref="J9:J72" si="1">H10+I9*E9</f>
        <v>99902.624152744684</v>
      </c>
      <c r="K9" s="16">
        <f>K10+J9</f>
        <v>7909149.5297219288</v>
      </c>
      <c r="L9" s="22">
        <f>K9/H9</f>
        <v>79.091495297219282</v>
      </c>
    </row>
    <row r="10" spans="1:13" x14ac:dyDescent="0.2">
      <c r="A10" s="19">
        <v>1</v>
      </c>
      <c r="B10" s="11">
        <v>0</v>
      </c>
      <c r="C10" s="60">
        <v>737</v>
      </c>
      <c r="D10" s="60">
        <v>715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99853.943531940429</v>
      </c>
      <c r="I10" s="16">
        <f t="shared" ref="I10:I73" si="3">H10*G10</f>
        <v>0</v>
      </c>
      <c r="J10" s="16">
        <f t="shared" si="1"/>
        <v>99853.943531940429</v>
      </c>
      <c r="K10" s="16">
        <f t="shared" ref="K10:K73" si="4">K11+J10</f>
        <v>7809246.9055691836</v>
      </c>
      <c r="L10" s="23">
        <f t="shared" ref="L10:L73" si="5">K10/H10</f>
        <v>78.206694992183543</v>
      </c>
    </row>
    <row r="11" spans="1:13" x14ac:dyDescent="0.2">
      <c r="A11" s="19">
        <v>2</v>
      </c>
      <c r="B11" s="11">
        <v>0</v>
      </c>
      <c r="C11" s="60">
        <v>831</v>
      </c>
      <c r="D11" s="60">
        <v>731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99853.943531940429</v>
      </c>
      <c r="I11" s="16">
        <f t="shared" si="3"/>
        <v>0</v>
      </c>
      <c r="J11" s="16">
        <f t="shared" si="1"/>
        <v>99853.943531940429</v>
      </c>
      <c r="K11" s="16">
        <f t="shared" si="4"/>
        <v>7709392.9620372429</v>
      </c>
      <c r="L11" s="23">
        <f t="shared" si="5"/>
        <v>77.206694992183543</v>
      </c>
    </row>
    <row r="12" spans="1:13" x14ac:dyDescent="0.2">
      <c r="A12" s="19">
        <v>3</v>
      </c>
      <c r="B12" s="11">
        <v>0</v>
      </c>
      <c r="C12" s="60">
        <v>871</v>
      </c>
      <c r="D12" s="60">
        <v>803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99853.943531940429</v>
      </c>
      <c r="I12" s="16">
        <f t="shared" si="3"/>
        <v>0</v>
      </c>
      <c r="J12" s="16">
        <f t="shared" si="1"/>
        <v>99853.943531940429</v>
      </c>
      <c r="K12" s="16">
        <f t="shared" si="4"/>
        <v>7609539.0185053023</v>
      </c>
      <c r="L12" s="23">
        <f t="shared" si="5"/>
        <v>76.206694992183529</v>
      </c>
    </row>
    <row r="13" spans="1:13" x14ac:dyDescent="0.2">
      <c r="A13" s="19">
        <v>4</v>
      </c>
      <c r="B13" s="11">
        <v>0</v>
      </c>
      <c r="C13" s="60">
        <v>933</v>
      </c>
      <c r="D13" s="60">
        <v>866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99853.943531940429</v>
      </c>
      <c r="I13" s="16">
        <f t="shared" si="3"/>
        <v>0</v>
      </c>
      <c r="J13" s="16">
        <f t="shared" si="1"/>
        <v>99853.943531940429</v>
      </c>
      <c r="K13" s="16">
        <f t="shared" si="4"/>
        <v>7509685.0749733616</v>
      </c>
      <c r="L13" s="23">
        <f t="shared" si="5"/>
        <v>75.206694992183529</v>
      </c>
    </row>
    <row r="14" spans="1:13" x14ac:dyDescent="0.2">
      <c r="A14" s="19">
        <v>5</v>
      </c>
      <c r="B14" s="11">
        <v>0</v>
      </c>
      <c r="C14" s="60">
        <v>978</v>
      </c>
      <c r="D14" s="60">
        <v>913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99853.943531940429</v>
      </c>
      <c r="I14" s="16">
        <f t="shared" si="3"/>
        <v>0</v>
      </c>
      <c r="J14" s="16">
        <f t="shared" si="1"/>
        <v>99853.943531940429</v>
      </c>
      <c r="K14" s="16">
        <f t="shared" si="4"/>
        <v>7409831.1314414209</v>
      </c>
      <c r="L14" s="23">
        <f t="shared" si="5"/>
        <v>74.206694992183529</v>
      </c>
    </row>
    <row r="15" spans="1:13" x14ac:dyDescent="0.2">
      <c r="A15" s="19">
        <v>6</v>
      </c>
      <c r="B15" s="11">
        <v>0</v>
      </c>
      <c r="C15" s="60">
        <v>970</v>
      </c>
      <c r="D15" s="60">
        <v>964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99853.943531940429</v>
      </c>
      <c r="I15" s="16">
        <f t="shared" si="3"/>
        <v>0</v>
      </c>
      <c r="J15" s="16">
        <f t="shared" si="1"/>
        <v>99853.943531940429</v>
      </c>
      <c r="K15" s="16">
        <f t="shared" si="4"/>
        <v>7309977.1879094802</v>
      </c>
      <c r="L15" s="23">
        <f t="shared" si="5"/>
        <v>73.206694992183529</v>
      </c>
    </row>
    <row r="16" spans="1:13" x14ac:dyDescent="0.2">
      <c r="A16" s="19">
        <v>7</v>
      </c>
      <c r="B16" s="11">
        <v>0</v>
      </c>
      <c r="C16" s="60">
        <v>987</v>
      </c>
      <c r="D16" s="60">
        <v>954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99853.943531940429</v>
      </c>
      <c r="I16" s="16">
        <f t="shared" si="3"/>
        <v>0</v>
      </c>
      <c r="J16" s="16">
        <f t="shared" si="1"/>
        <v>99853.943531940429</v>
      </c>
      <c r="K16" s="16">
        <f t="shared" si="4"/>
        <v>7210123.2443775395</v>
      </c>
      <c r="L16" s="23">
        <f t="shared" si="5"/>
        <v>72.206694992183529</v>
      </c>
    </row>
    <row r="17" spans="1:12" x14ac:dyDescent="0.2">
      <c r="A17" s="19">
        <v>8</v>
      </c>
      <c r="B17" s="11">
        <v>0</v>
      </c>
      <c r="C17" s="60">
        <v>1080</v>
      </c>
      <c r="D17" s="60">
        <v>968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99853.943531940429</v>
      </c>
      <c r="I17" s="16">
        <f t="shared" si="3"/>
        <v>0</v>
      </c>
      <c r="J17" s="16">
        <f t="shared" si="1"/>
        <v>99853.943531940429</v>
      </c>
      <c r="K17" s="16">
        <f t="shared" si="4"/>
        <v>7110269.3008455988</v>
      </c>
      <c r="L17" s="23">
        <f t="shared" si="5"/>
        <v>71.206694992183529</v>
      </c>
    </row>
    <row r="18" spans="1:12" x14ac:dyDescent="0.2">
      <c r="A18" s="19">
        <v>9</v>
      </c>
      <c r="B18" s="11">
        <v>0</v>
      </c>
      <c r="C18" s="60">
        <v>1097</v>
      </c>
      <c r="D18" s="60">
        <v>1058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99853.943531940429</v>
      </c>
      <c r="I18" s="16">
        <f t="shared" si="3"/>
        <v>0</v>
      </c>
      <c r="J18" s="16">
        <f t="shared" si="1"/>
        <v>99853.943531940429</v>
      </c>
      <c r="K18" s="16">
        <f t="shared" si="4"/>
        <v>7010415.3573136581</v>
      </c>
      <c r="L18" s="23">
        <f t="shared" si="5"/>
        <v>70.206694992183515</v>
      </c>
    </row>
    <row r="19" spans="1:12" x14ac:dyDescent="0.2">
      <c r="A19" s="19">
        <v>10</v>
      </c>
      <c r="B19" s="11">
        <v>0</v>
      </c>
      <c r="C19" s="60">
        <v>1023</v>
      </c>
      <c r="D19" s="60">
        <v>1068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99853.943531940429</v>
      </c>
      <c r="I19" s="16">
        <f t="shared" si="3"/>
        <v>0</v>
      </c>
      <c r="J19" s="16">
        <f t="shared" si="1"/>
        <v>99853.943531940429</v>
      </c>
      <c r="K19" s="16">
        <f t="shared" si="4"/>
        <v>6910561.4137817174</v>
      </c>
      <c r="L19" s="23">
        <f t="shared" si="5"/>
        <v>69.206694992183515</v>
      </c>
    </row>
    <row r="20" spans="1:12" x14ac:dyDescent="0.2">
      <c r="A20" s="19">
        <v>11</v>
      </c>
      <c r="B20" s="11">
        <v>0</v>
      </c>
      <c r="C20" s="60">
        <v>995</v>
      </c>
      <c r="D20" s="60">
        <v>987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99853.943531940429</v>
      </c>
      <c r="I20" s="16">
        <f t="shared" si="3"/>
        <v>0</v>
      </c>
      <c r="J20" s="16">
        <f t="shared" si="1"/>
        <v>99853.943531940429</v>
      </c>
      <c r="K20" s="16">
        <f t="shared" si="4"/>
        <v>6810707.4702497767</v>
      </c>
      <c r="L20" s="23">
        <f t="shared" si="5"/>
        <v>68.206694992183515</v>
      </c>
    </row>
    <row r="21" spans="1:12" x14ac:dyDescent="0.2">
      <c r="A21" s="19">
        <v>12</v>
      </c>
      <c r="B21" s="11">
        <v>0</v>
      </c>
      <c r="C21" s="60">
        <v>886</v>
      </c>
      <c r="D21" s="60">
        <v>978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99853.943531940429</v>
      </c>
      <c r="I21" s="16">
        <f t="shared" si="3"/>
        <v>0</v>
      </c>
      <c r="J21" s="16">
        <f t="shared" si="1"/>
        <v>99853.943531940429</v>
      </c>
      <c r="K21" s="16">
        <f t="shared" si="4"/>
        <v>6710853.526717836</v>
      </c>
      <c r="L21" s="23">
        <f t="shared" si="5"/>
        <v>67.206694992183515</v>
      </c>
    </row>
    <row r="22" spans="1:12" x14ac:dyDescent="0.2">
      <c r="A22" s="19">
        <v>13</v>
      </c>
      <c r="B22" s="61">
        <v>1</v>
      </c>
      <c r="C22" s="60">
        <v>796</v>
      </c>
      <c r="D22" s="60">
        <v>874</v>
      </c>
      <c r="E22" s="20">
        <v>0.4153</v>
      </c>
      <c r="F22" s="21">
        <f t="shared" si="2"/>
        <v>1.1976047904191617E-3</v>
      </c>
      <c r="G22" s="21">
        <f t="shared" si="0"/>
        <v>1.196766767031517E-3</v>
      </c>
      <c r="H22" s="16">
        <f t="shared" si="6"/>
        <v>99853.943531940429</v>
      </c>
      <c r="I22" s="16">
        <f t="shared" si="3"/>
        <v>119.50188117606801</v>
      </c>
      <c r="J22" s="16">
        <f t="shared" si="1"/>
        <v>99784.070782016788</v>
      </c>
      <c r="K22" s="16">
        <f t="shared" si="4"/>
        <v>6610999.5831858953</v>
      </c>
      <c r="L22" s="23">
        <f t="shared" si="5"/>
        <v>66.206694992183515</v>
      </c>
    </row>
    <row r="23" spans="1:12" x14ac:dyDescent="0.2">
      <c r="A23" s="19">
        <v>14</v>
      </c>
      <c r="B23" s="11">
        <v>0</v>
      </c>
      <c r="C23" s="60">
        <v>723</v>
      </c>
      <c r="D23" s="60">
        <v>784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99734.441650764362</v>
      </c>
      <c r="I23" s="16">
        <f t="shared" si="3"/>
        <v>0</v>
      </c>
      <c r="J23" s="16">
        <f t="shared" si="1"/>
        <v>99734.441650764362</v>
      </c>
      <c r="K23" s="16">
        <f t="shared" si="4"/>
        <v>6511215.5124038784</v>
      </c>
      <c r="L23" s="23">
        <f t="shared" si="5"/>
        <v>65.285526289944158</v>
      </c>
    </row>
    <row r="24" spans="1:12" x14ac:dyDescent="0.2">
      <c r="A24" s="19">
        <v>15</v>
      </c>
      <c r="B24" s="11">
        <v>0</v>
      </c>
      <c r="C24" s="60">
        <v>767</v>
      </c>
      <c r="D24" s="60">
        <v>726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99734.441650764362</v>
      </c>
      <c r="I24" s="16">
        <f t="shared" si="3"/>
        <v>0</v>
      </c>
      <c r="J24" s="16">
        <f t="shared" si="1"/>
        <v>99734.441650764362</v>
      </c>
      <c r="K24" s="16">
        <f t="shared" si="4"/>
        <v>6411481.0707531143</v>
      </c>
      <c r="L24" s="23">
        <f t="shared" si="5"/>
        <v>64.285526289944158</v>
      </c>
    </row>
    <row r="25" spans="1:12" x14ac:dyDescent="0.2">
      <c r="A25" s="19">
        <v>16</v>
      </c>
      <c r="B25" s="11">
        <v>0</v>
      </c>
      <c r="C25" s="60">
        <v>729</v>
      </c>
      <c r="D25" s="60">
        <v>768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99734.441650764362</v>
      </c>
      <c r="I25" s="16">
        <f t="shared" si="3"/>
        <v>0</v>
      </c>
      <c r="J25" s="16">
        <f t="shared" si="1"/>
        <v>99734.441650764362</v>
      </c>
      <c r="K25" s="16">
        <f t="shared" si="4"/>
        <v>6311746.6291023502</v>
      </c>
      <c r="L25" s="23">
        <f t="shared" si="5"/>
        <v>63.285526289944166</v>
      </c>
    </row>
    <row r="26" spans="1:12" x14ac:dyDescent="0.2">
      <c r="A26" s="19">
        <v>17</v>
      </c>
      <c r="B26" s="11">
        <v>0</v>
      </c>
      <c r="C26" s="60">
        <v>670</v>
      </c>
      <c r="D26" s="60">
        <v>726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99734.441650764362</v>
      </c>
      <c r="I26" s="16">
        <f t="shared" si="3"/>
        <v>0</v>
      </c>
      <c r="J26" s="16">
        <f t="shared" si="1"/>
        <v>99734.441650764362</v>
      </c>
      <c r="K26" s="16">
        <f t="shared" si="4"/>
        <v>6212012.1874515861</v>
      </c>
      <c r="L26" s="23">
        <f t="shared" si="5"/>
        <v>62.285526289944166</v>
      </c>
    </row>
    <row r="27" spans="1:12" x14ac:dyDescent="0.2">
      <c r="A27" s="19">
        <v>18</v>
      </c>
      <c r="B27" s="11">
        <v>0</v>
      </c>
      <c r="C27" s="60">
        <v>677</v>
      </c>
      <c r="D27" s="60">
        <v>674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99734.441650764362</v>
      </c>
      <c r="I27" s="16">
        <f t="shared" si="3"/>
        <v>0</v>
      </c>
      <c r="J27" s="16">
        <f t="shared" si="1"/>
        <v>99734.441650764362</v>
      </c>
      <c r="K27" s="16">
        <f t="shared" si="4"/>
        <v>6112277.745800822</v>
      </c>
      <c r="L27" s="23">
        <f t="shared" si="5"/>
        <v>61.285526289944173</v>
      </c>
    </row>
    <row r="28" spans="1:12" x14ac:dyDescent="0.2">
      <c r="A28" s="19">
        <v>19</v>
      </c>
      <c r="B28" s="11">
        <v>1</v>
      </c>
      <c r="C28" s="60">
        <v>700</v>
      </c>
      <c r="D28" s="60">
        <v>684</v>
      </c>
      <c r="E28" s="20">
        <v>0.1148</v>
      </c>
      <c r="F28" s="21">
        <f t="shared" si="2"/>
        <v>1.4450867052023121E-3</v>
      </c>
      <c r="G28" s="21">
        <f t="shared" si="0"/>
        <v>1.4432405252702756E-3</v>
      </c>
      <c r="H28" s="16">
        <f t="shared" si="6"/>
        <v>99734.441650764362</v>
      </c>
      <c r="I28" s="16">
        <f t="shared" si="3"/>
        <v>143.94078795558681</v>
      </c>
      <c r="J28" s="16">
        <f t="shared" si="1"/>
        <v>99607.025265266086</v>
      </c>
      <c r="K28" s="16">
        <f t="shared" si="4"/>
        <v>6012543.304150058</v>
      </c>
      <c r="L28" s="23">
        <f t="shared" si="5"/>
        <v>60.285526289944173</v>
      </c>
    </row>
    <row r="29" spans="1:12" x14ac:dyDescent="0.2">
      <c r="A29" s="19">
        <v>20</v>
      </c>
      <c r="B29" s="11">
        <v>0</v>
      </c>
      <c r="C29" s="60">
        <v>673</v>
      </c>
      <c r="D29" s="60">
        <v>704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99590.500862808782</v>
      </c>
      <c r="I29" s="16">
        <f t="shared" si="3"/>
        <v>0</v>
      </c>
      <c r="J29" s="16">
        <f t="shared" si="1"/>
        <v>99590.500862808782</v>
      </c>
      <c r="K29" s="16">
        <f t="shared" si="4"/>
        <v>5912936.2788847918</v>
      </c>
      <c r="L29" s="23">
        <f t="shared" si="5"/>
        <v>59.372492633912707</v>
      </c>
    </row>
    <row r="30" spans="1:12" x14ac:dyDescent="0.2">
      <c r="A30" s="19">
        <v>21</v>
      </c>
      <c r="B30" s="11">
        <v>0</v>
      </c>
      <c r="C30" s="60">
        <v>688</v>
      </c>
      <c r="D30" s="60">
        <v>674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99590.500862808782</v>
      </c>
      <c r="I30" s="16">
        <f t="shared" si="3"/>
        <v>0</v>
      </c>
      <c r="J30" s="16">
        <f t="shared" si="1"/>
        <v>99590.500862808782</v>
      </c>
      <c r="K30" s="16">
        <f t="shared" si="4"/>
        <v>5813345.7780219829</v>
      </c>
      <c r="L30" s="23">
        <f t="shared" si="5"/>
        <v>58.372492633912707</v>
      </c>
    </row>
    <row r="31" spans="1:12" x14ac:dyDescent="0.2">
      <c r="A31" s="19">
        <v>22</v>
      </c>
      <c r="B31" s="11">
        <v>0</v>
      </c>
      <c r="C31" s="60">
        <v>666</v>
      </c>
      <c r="D31" s="60">
        <v>706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99590.500862808782</v>
      </c>
      <c r="I31" s="16">
        <f t="shared" si="3"/>
        <v>0</v>
      </c>
      <c r="J31" s="16">
        <f t="shared" si="1"/>
        <v>99590.500862808782</v>
      </c>
      <c r="K31" s="16">
        <f t="shared" si="4"/>
        <v>5713755.277159174</v>
      </c>
      <c r="L31" s="23">
        <f t="shared" si="5"/>
        <v>57.372492633912707</v>
      </c>
    </row>
    <row r="32" spans="1:12" x14ac:dyDescent="0.2">
      <c r="A32" s="19">
        <v>23</v>
      </c>
      <c r="B32" s="11">
        <v>0</v>
      </c>
      <c r="C32" s="60">
        <v>628</v>
      </c>
      <c r="D32" s="60">
        <v>673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99590.500862808782</v>
      </c>
      <c r="I32" s="16">
        <f t="shared" si="3"/>
        <v>0</v>
      </c>
      <c r="J32" s="16">
        <f t="shared" si="1"/>
        <v>99590.500862808782</v>
      </c>
      <c r="K32" s="16">
        <f t="shared" si="4"/>
        <v>5614164.7762963651</v>
      </c>
      <c r="L32" s="23">
        <f t="shared" si="5"/>
        <v>56.372492633912707</v>
      </c>
    </row>
    <row r="33" spans="1:12" x14ac:dyDescent="0.2">
      <c r="A33" s="19">
        <v>24</v>
      </c>
      <c r="B33" s="11">
        <v>0</v>
      </c>
      <c r="C33" s="60">
        <v>682</v>
      </c>
      <c r="D33" s="60">
        <v>628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99590.500862808782</v>
      </c>
      <c r="I33" s="16">
        <f t="shared" si="3"/>
        <v>0</v>
      </c>
      <c r="J33" s="16">
        <f t="shared" si="1"/>
        <v>99590.500862808782</v>
      </c>
      <c r="K33" s="16">
        <f t="shared" si="4"/>
        <v>5514574.2754335562</v>
      </c>
      <c r="L33" s="23">
        <f t="shared" si="5"/>
        <v>55.372492633912707</v>
      </c>
    </row>
    <row r="34" spans="1:12" x14ac:dyDescent="0.2">
      <c r="A34" s="19">
        <v>25</v>
      </c>
      <c r="B34" s="11">
        <v>0</v>
      </c>
      <c r="C34" s="60">
        <v>700</v>
      </c>
      <c r="D34" s="60">
        <v>677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99590.500862808782</v>
      </c>
      <c r="I34" s="16">
        <f t="shared" si="3"/>
        <v>0</v>
      </c>
      <c r="J34" s="16">
        <f t="shared" si="1"/>
        <v>99590.500862808782</v>
      </c>
      <c r="K34" s="16">
        <f t="shared" si="4"/>
        <v>5414983.7745707473</v>
      </c>
      <c r="L34" s="23">
        <f t="shared" si="5"/>
        <v>54.372492633912707</v>
      </c>
    </row>
    <row r="35" spans="1:12" x14ac:dyDescent="0.2">
      <c r="A35" s="19">
        <v>26</v>
      </c>
      <c r="B35" s="11">
        <v>2</v>
      </c>
      <c r="C35" s="60">
        <v>701</v>
      </c>
      <c r="D35" s="60">
        <v>691</v>
      </c>
      <c r="E35" s="20">
        <v>0.90569999999999995</v>
      </c>
      <c r="F35" s="21">
        <f t="shared" si="2"/>
        <v>2.8735632183908046E-3</v>
      </c>
      <c r="G35" s="21">
        <f t="shared" si="0"/>
        <v>2.8727847597619384E-3</v>
      </c>
      <c r="H35" s="16">
        <f t="shared" si="6"/>
        <v>99590.500862808782</v>
      </c>
      <c r="I35" s="16">
        <f t="shared" si="3"/>
        <v>286.10207309573525</v>
      </c>
      <c r="J35" s="16">
        <f t="shared" si="1"/>
        <v>99563.521437315852</v>
      </c>
      <c r="K35" s="16">
        <f t="shared" si="4"/>
        <v>5315393.2737079384</v>
      </c>
      <c r="L35" s="23">
        <f t="shared" si="5"/>
        <v>53.372492633912699</v>
      </c>
    </row>
    <row r="36" spans="1:12" x14ac:dyDescent="0.2">
      <c r="A36" s="19">
        <v>27</v>
      </c>
      <c r="B36" s="11">
        <v>1</v>
      </c>
      <c r="C36" s="60">
        <v>720</v>
      </c>
      <c r="D36" s="60">
        <v>682</v>
      </c>
      <c r="E36" s="20">
        <v>0.96450000000000002</v>
      </c>
      <c r="F36" s="21">
        <f t="shared" si="2"/>
        <v>1.4265335235378032E-3</v>
      </c>
      <c r="G36" s="21">
        <f t="shared" si="0"/>
        <v>1.4264612847708854E-3</v>
      </c>
      <c r="H36" s="16">
        <f t="shared" si="6"/>
        <v>99304.398789713043</v>
      </c>
      <c r="I36" s="16">
        <f t="shared" si="3"/>
        <v>141.65388028097442</v>
      </c>
      <c r="J36" s="16">
        <f t="shared" si="1"/>
        <v>99299.370076963067</v>
      </c>
      <c r="K36" s="16">
        <f t="shared" si="4"/>
        <v>5215829.7522706222</v>
      </c>
      <c r="L36" s="23">
        <f t="shared" si="5"/>
        <v>52.523652686480297</v>
      </c>
    </row>
    <row r="37" spans="1:12" x14ac:dyDescent="0.2">
      <c r="A37" s="19">
        <v>28</v>
      </c>
      <c r="B37" s="11">
        <v>0</v>
      </c>
      <c r="C37" s="60">
        <v>772</v>
      </c>
      <c r="D37" s="60">
        <v>721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99162.744909432062</v>
      </c>
      <c r="I37" s="16">
        <f t="shared" si="3"/>
        <v>0</v>
      </c>
      <c r="J37" s="16">
        <f t="shared" si="1"/>
        <v>99162.744909432062</v>
      </c>
      <c r="K37" s="16">
        <f t="shared" si="4"/>
        <v>5116530.3821936594</v>
      </c>
      <c r="L37" s="23">
        <f t="shared" si="5"/>
        <v>51.597304883670986</v>
      </c>
    </row>
    <row r="38" spans="1:12" x14ac:dyDescent="0.2">
      <c r="A38" s="19">
        <v>29</v>
      </c>
      <c r="B38" s="11">
        <v>0</v>
      </c>
      <c r="C38" s="60">
        <v>783</v>
      </c>
      <c r="D38" s="60">
        <v>749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99162.744909432062</v>
      </c>
      <c r="I38" s="16">
        <f t="shared" si="3"/>
        <v>0</v>
      </c>
      <c r="J38" s="16">
        <f t="shared" si="1"/>
        <v>99162.744909432062</v>
      </c>
      <c r="K38" s="16">
        <f t="shared" si="4"/>
        <v>5017367.6372842276</v>
      </c>
      <c r="L38" s="23">
        <f t="shared" si="5"/>
        <v>50.597304883670994</v>
      </c>
    </row>
    <row r="39" spans="1:12" x14ac:dyDescent="0.2">
      <c r="A39" s="19">
        <v>30</v>
      </c>
      <c r="B39" s="11">
        <v>1</v>
      </c>
      <c r="C39" s="60">
        <v>805</v>
      </c>
      <c r="D39" s="60">
        <v>767</v>
      </c>
      <c r="E39" s="20">
        <v>0.4945</v>
      </c>
      <c r="F39" s="21">
        <f t="shared" si="2"/>
        <v>1.2722646310432571E-3</v>
      </c>
      <c r="G39" s="21">
        <f t="shared" si="0"/>
        <v>1.27144692567312E-3</v>
      </c>
      <c r="H39" s="16">
        <f t="shared" si="6"/>
        <v>99162.744909432062</v>
      </c>
      <c r="I39" s="16">
        <f t="shared" si="3"/>
        <v>126.08016715640522</v>
      </c>
      <c r="J39" s="16">
        <f t="shared" si="1"/>
        <v>99099.011384934493</v>
      </c>
      <c r="K39" s="16">
        <f t="shared" si="4"/>
        <v>4918204.8923747959</v>
      </c>
      <c r="L39" s="23">
        <f t="shared" si="5"/>
        <v>49.597304883670994</v>
      </c>
    </row>
    <row r="40" spans="1:12" x14ac:dyDescent="0.2">
      <c r="A40" s="19">
        <v>31</v>
      </c>
      <c r="B40" s="11">
        <v>1</v>
      </c>
      <c r="C40" s="60">
        <v>805</v>
      </c>
      <c r="D40" s="60">
        <v>774</v>
      </c>
      <c r="E40" s="20">
        <v>0.33329999999999999</v>
      </c>
      <c r="F40" s="21">
        <f t="shared" si="2"/>
        <v>1.266624445851805E-3</v>
      </c>
      <c r="G40" s="21">
        <f t="shared" si="0"/>
        <v>1.265555736530026E-3</v>
      </c>
      <c r="H40" s="16">
        <f t="shared" si="6"/>
        <v>99036.66474227565</v>
      </c>
      <c r="I40" s="16">
        <f t="shared" si="3"/>
        <v>125.33641919138792</v>
      </c>
      <c r="J40" s="16">
        <f t="shared" si="1"/>
        <v>98953.102951600755</v>
      </c>
      <c r="K40" s="16">
        <f t="shared" si="4"/>
        <v>4819105.8809898617</v>
      </c>
      <c r="L40" s="23">
        <f t="shared" si="5"/>
        <v>48.659815973515272</v>
      </c>
    </row>
    <row r="41" spans="1:12" x14ac:dyDescent="0.2">
      <c r="A41" s="19">
        <v>32</v>
      </c>
      <c r="B41" s="11">
        <v>1</v>
      </c>
      <c r="C41" s="60">
        <v>913</v>
      </c>
      <c r="D41" s="60">
        <v>805</v>
      </c>
      <c r="E41" s="20">
        <v>0.19950000000000001</v>
      </c>
      <c r="F41" s="21">
        <f t="shared" si="2"/>
        <v>1.1641443538998836E-3</v>
      </c>
      <c r="G41" s="21">
        <f t="shared" si="0"/>
        <v>1.1630605006626537E-3</v>
      </c>
      <c r="H41" s="16">
        <f t="shared" si="6"/>
        <v>98911.328323084264</v>
      </c>
      <c r="I41" s="16">
        <f t="shared" si="3"/>
        <v>115.03985904065451</v>
      </c>
      <c r="J41" s="16">
        <f t="shared" si="1"/>
        <v>98819.238915922222</v>
      </c>
      <c r="K41" s="16">
        <f t="shared" si="4"/>
        <v>4720152.7780382605</v>
      </c>
      <c r="L41" s="23">
        <f t="shared" si="5"/>
        <v>47.721053372373476</v>
      </c>
    </row>
    <row r="42" spans="1:12" x14ac:dyDescent="0.2">
      <c r="A42" s="19">
        <v>33</v>
      </c>
      <c r="B42" s="11">
        <v>0</v>
      </c>
      <c r="C42" s="60">
        <v>861</v>
      </c>
      <c r="D42" s="60">
        <v>882</v>
      </c>
      <c r="E42" s="20">
        <v>0</v>
      </c>
      <c r="F42" s="21">
        <f t="shared" si="2"/>
        <v>0</v>
      </c>
      <c r="G42" s="21">
        <f t="shared" si="0"/>
        <v>0</v>
      </c>
      <c r="H42" s="16">
        <f t="shared" si="6"/>
        <v>98796.28846404361</v>
      </c>
      <c r="I42" s="16">
        <f t="shared" si="3"/>
        <v>0</v>
      </c>
      <c r="J42" s="16">
        <f t="shared" si="1"/>
        <v>98796.28846404361</v>
      </c>
      <c r="K42" s="16">
        <f t="shared" si="4"/>
        <v>4621333.5391223384</v>
      </c>
      <c r="L42" s="23">
        <f t="shared" si="5"/>
        <v>46.776388171750483</v>
      </c>
    </row>
    <row r="43" spans="1:12" x14ac:dyDescent="0.2">
      <c r="A43" s="19">
        <v>34</v>
      </c>
      <c r="B43" s="11">
        <v>2</v>
      </c>
      <c r="C43" s="60">
        <v>950</v>
      </c>
      <c r="D43" s="60">
        <v>843</v>
      </c>
      <c r="E43" s="20">
        <v>0.88800000000000001</v>
      </c>
      <c r="F43" s="21">
        <f t="shared" si="2"/>
        <v>2.2308979364194089E-3</v>
      </c>
      <c r="G43" s="21">
        <f t="shared" si="0"/>
        <v>2.2303406622327495E-3</v>
      </c>
      <c r="H43" s="16">
        <f t="shared" si="6"/>
        <v>98796.28846404361</v>
      </c>
      <c r="I43" s="16">
        <f t="shared" si="3"/>
        <v>220.34937943903276</v>
      </c>
      <c r="J43" s="16">
        <f t="shared" si="1"/>
        <v>98771.609333546439</v>
      </c>
      <c r="K43" s="16">
        <f t="shared" si="4"/>
        <v>4522537.2506582951</v>
      </c>
      <c r="L43" s="23">
        <f t="shared" si="5"/>
        <v>45.77638817175049</v>
      </c>
    </row>
    <row r="44" spans="1:12" x14ac:dyDescent="0.2">
      <c r="A44" s="19">
        <v>35</v>
      </c>
      <c r="B44" s="11">
        <v>1</v>
      </c>
      <c r="C44" s="60">
        <v>1082</v>
      </c>
      <c r="D44" s="60">
        <v>923</v>
      </c>
      <c r="E44" s="20">
        <v>0.1011</v>
      </c>
      <c r="F44" s="21">
        <f t="shared" si="2"/>
        <v>9.9750623441396502E-4</v>
      </c>
      <c r="G44" s="21">
        <f t="shared" si="0"/>
        <v>9.9661261338835423E-4</v>
      </c>
      <c r="H44" s="16">
        <f t="shared" si="6"/>
        <v>98575.939084604572</v>
      </c>
      <c r="I44" s="16">
        <f t="shared" si="3"/>
        <v>98.242024268318971</v>
      </c>
      <c r="J44" s="16">
        <f t="shared" si="1"/>
        <v>98487.629328989788</v>
      </c>
      <c r="K44" s="16">
        <f t="shared" si="4"/>
        <v>4423765.6413247483</v>
      </c>
      <c r="L44" s="23">
        <f t="shared" si="5"/>
        <v>44.876728361958307</v>
      </c>
    </row>
    <row r="45" spans="1:12" x14ac:dyDescent="0.2">
      <c r="A45" s="19">
        <v>36</v>
      </c>
      <c r="B45" s="11">
        <v>1</v>
      </c>
      <c r="C45" s="60">
        <v>1095</v>
      </c>
      <c r="D45" s="60">
        <v>1068</v>
      </c>
      <c r="E45" s="20">
        <v>0.67759999999999998</v>
      </c>
      <c r="F45" s="21">
        <f t="shared" si="2"/>
        <v>9.2464170134073042E-4</v>
      </c>
      <c r="G45" s="21">
        <f t="shared" si="0"/>
        <v>9.2436614364797766E-4</v>
      </c>
      <c r="H45" s="16">
        <f t="shared" si="6"/>
        <v>98477.697060336257</v>
      </c>
      <c r="I45" s="16">
        <f t="shared" si="3"/>
        <v>91.029449066996818</v>
      </c>
      <c r="J45" s="16">
        <f t="shared" si="1"/>
        <v>98448.349165957057</v>
      </c>
      <c r="K45" s="16">
        <f t="shared" si="4"/>
        <v>4325278.0119957589</v>
      </c>
      <c r="L45" s="23">
        <f t="shared" si="5"/>
        <v>43.921396835119999</v>
      </c>
    </row>
    <row r="46" spans="1:12" x14ac:dyDescent="0.2">
      <c r="A46" s="19">
        <v>37</v>
      </c>
      <c r="B46" s="11">
        <v>0</v>
      </c>
      <c r="C46" s="60">
        <v>1225</v>
      </c>
      <c r="D46" s="60">
        <v>1039</v>
      </c>
      <c r="E46" s="20">
        <v>0</v>
      </c>
      <c r="F46" s="21">
        <f t="shared" si="2"/>
        <v>0</v>
      </c>
      <c r="G46" s="21">
        <f t="shared" si="0"/>
        <v>0</v>
      </c>
      <c r="H46" s="16">
        <f t="shared" si="6"/>
        <v>98386.667611269266</v>
      </c>
      <c r="I46" s="16">
        <f t="shared" si="3"/>
        <v>0</v>
      </c>
      <c r="J46" s="16">
        <f t="shared" si="1"/>
        <v>98386.667611269266</v>
      </c>
      <c r="K46" s="16">
        <f t="shared" si="4"/>
        <v>4226829.6628298014</v>
      </c>
      <c r="L46" s="23">
        <f t="shared" si="5"/>
        <v>42.961406920805778</v>
      </c>
    </row>
    <row r="47" spans="1:12" x14ac:dyDescent="0.2">
      <c r="A47" s="19">
        <v>38</v>
      </c>
      <c r="B47" s="11">
        <v>0</v>
      </c>
      <c r="C47" s="60">
        <v>1363</v>
      </c>
      <c r="D47" s="60">
        <v>1183</v>
      </c>
      <c r="E47" s="20">
        <v>0</v>
      </c>
      <c r="F47" s="21">
        <f t="shared" si="2"/>
        <v>0</v>
      </c>
      <c r="G47" s="21">
        <f t="shared" si="0"/>
        <v>0</v>
      </c>
      <c r="H47" s="16">
        <f t="shared" si="6"/>
        <v>98386.667611269266</v>
      </c>
      <c r="I47" s="16">
        <f t="shared" si="3"/>
        <v>0</v>
      </c>
      <c r="J47" s="16">
        <f t="shared" si="1"/>
        <v>98386.667611269266</v>
      </c>
      <c r="K47" s="16">
        <f t="shared" si="4"/>
        <v>4128442.9952185326</v>
      </c>
      <c r="L47" s="23">
        <f t="shared" si="5"/>
        <v>41.961406920805786</v>
      </c>
    </row>
    <row r="48" spans="1:12" x14ac:dyDescent="0.2">
      <c r="A48" s="19">
        <v>39</v>
      </c>
      <c r="B48" s="11">
        <v>1</v>
      </c>
      <c r="C48" s="60">
        <v>1478</v>
      </c>
      <c r="D48" s="60">
        <v>1316</v>
      </c>
      <c r="E48" s="20">
        <v>5.4600000000000003E-2</v>
      </c>
      <c r="F48" s="21">
        <f t="shared" si="2"/>
        <v>7.158196134574087E-4</v>
      </c>
      <c r="G48" s="21">
        <f t="shared" si="0"/>
        <v>7.1533552025708589E-4</v>
      </c>
      <c r="H48" s="16">
        <f t="shared" si="6"/>
        <v>98386.667611269266</v>
      </c>
      <c r="I48" s="16">
        <f t="shared" si="3"/>
        <v>70.379478062068287</v>
      </c>
      <c r="J48" s="16">
        <f t="shared" si="1"/>
        <v>98320.130852709393</v>
      </c>
      <c r="K48" s="16">
        <f t="shared" si="4"/>
        <v>4030056.3276072633</v>
      </c>
      <c r="L48" s="23">
        <f t="shared" si="5"/>
        <v>40.961406920805786</v>
      </c>
    </row>
    <row r="49" spans="1:12" x14ac:dyDescent="0.2">
      <c r="A49" s="19">
        <v>40</v>
      </c>
      <c r="B49" s="11">
        <v>2</v>
      </c>
      <c r="C49" s="60">
        <v>1530</v>
      </c>
      <c r="D49" s="60">
        <v>1424</v>
      </c>
      <c r="E49" s="20">
        <v>0.47810000000000002</v>
      </c>
      <c r="F49" s="21">
        <f t="shared" si="2"/>
        <v>1.3540961408259986E-3</v>
      </c>
      <c r="G49" s="21">
        <f t="shared" si="0"/>
        <v>1.3531398731214865E-3</v>
      </c>
      <c r="H49" s="16">
        <f t="shared" si="6"/>
        <v>98316.288133207199</v>
      </c>
      <c r="I49" s="16">
        <f t="shared" si="3"/>
        <v>133.0356896503435</v>
      </c>
      <c r="J49" s="16">
        <f t="shared" si="1"/>
        <v>98246.856806778698</v>
      </c>
      <c r="K49" s="16">
        <f t="shared" si="4"/>
        <v>3931736.1967545538</v>
      </c>
      <c r="L49" s="23">
        <f t="shared" si="5"/>
        <v>39.99068996001462</v>
      </c>
    </row>
    <row r="50" spans="1:12" x14ac:dyDescent="0.2">
      <c r="A50" s="19">
        <v>41</v>
      </c>
      <c r="B50" s="11">
        <v>2</v>
      </c>
      <c r="C50" s="60">
        <v>1657</v>
      </c>
      <c r="D50" s="60">
        <v>1491</v>
      </c>
      <c r="E50" s="20">
        <v>0.73219999999999996</v>
      </c>
      <c r="F50" s="21">
        <f t="shared" si="2"/>
        <v>1.2706480304955528E-3</v>
      </c>
      <c r="G50" s="21">
        <f t="shared" si="0"/>
        <v>1.2702158020434725E-3</v>
      </c>
      <c r="H50" s="16">
        <f t="shared" si="6"/>
        <v>98183.252443556863</v>
      </c>
      <c r="I50" s="16">
        <f t="shared" si="3"/>
        <v>124.71391874982932</v>
      </c>
      <c r="J50" s="16">
        <f t="shared" si="1"/>
        <v>98149.85405611567</v>
      </c>
      <c r="K50" s="16">
        <f t="shared" si="4"/>
        <v>3833489.339947775</v>
      </c>
      <c r="L50" s="23">
        <f t="shared" si="5"/>
        <v>39.044228466067096</v>
      </c>
    </row>
    <row r="51" spans="1:12" x14ac:dyDescent="0.2">
      <c r="A51" s="19">
        <v>42</v>
      </c>
      <c r="B51" s="11">
        <v>2</v>
      </c>
      <c r="C51" s="60">
        <v>1670</v>
      </c>
      <c r="D51" s="60">
        <v>1569</v>
      </c>
      <c r="E51" s="20">
        <v>0.44259999999999999</v>
      </c>
      <c r="F51" s="21">
        <f t="shared" si="2"/>
        <v>1.234949058351343E-3</v>
      </c>
      <c r="G51" s="21">
        <f t="shared" si="0"/>
        <v>1.2340995528363678E-3</v>
      </c>
      <c r="H51" s="16">
        <f t="shared" si="6"/>
        <v>98058.538524807038</v>
      </c>
      <c r="I51" s="16">
        <f t="shared" si="3"/>
        <v>121.01399854525211</v>
      </c>
      <c r="J51" s="16">
        <f t="shared" si="1"/>
        <v>97991.085322017912</v>
      </c>
      <c r="K51" s="16">
        <f t="shared" si="4"/>
        <v>3735339.4858916593</v>
      </c>
      <c r="L51" s="23">
        <f t="shared" si="5"/>
        <v>38.092954903123363</v>
      </c>
    </row>
    <row r="52" spans="1:12" x14ac:dyDescent="0.2">
      <c r="A52" s="19">
        <v>43</v>
      </c>
      <c r="B52" s="11">
        <v>1</v>
      </c>
      <c r="C52" s="60">
        <v>1661</v>
      </c>
      <c r="D52" s="60">
        <v>1606</v>
      </c>
      <c r="E52" s="20">
        <v>0.2787</v>
      </c>
      <c r="F52" s="21">
        <f t="shared" si="2"/>
        <v>6.1218243036424854E-4</v>
      </c>
      <c r="G52" s="21">
        <f t="shared" si="0"/>
        <v>6.1191223000214227E-4</v>
      </c>
      <c r="H52" s="16">
        <f t="shared" si="6"/>
        <v>97937.524526261783</v>
      </c>
      <c r="I52" s="16">
        <f t="shared" si="3"/>
        <v>59.929169033754349</v>
      </c>
      <c r="J52" s="16">
        <f t="shared" si="1"/>
        <v>97894.297616637734</v>
      </c>
      <c r="K52" s="16">
        <f t="shared" si="4"/>
        <v>3637348.4005696415</v>
      </c>
      <c r="L52" s="23">
        <f t="shared" si="5"/>
        <v>37.139476601680826</v>
      </c>
    </row>
    <row r="53" spans="1:12" x14ac:dyDescent="0.2">
      <c r="A53" s="19">
        <v>44</v>
      </c>
      <c r="B53" s="11">
        <v>1</v>
      </c>
      <c r="C53" s="60">
        <v>1568</v>
      </c>
      <c r="D53" s="60">
        <v>1603</v>
      </c>
      <c r="E53" s="20">
        <v>8.7400000000000005E-2</v>
      </c>
      <c r="F53" s="21">
        <f t="shared" si="2"/>
        <v>6.3071586250394197E-4</v>
      </c>
      <c r="G53" s="21">
        <f t="shared" si="0"/>
        <v>6.303530367824864E-4</v>
      </c>
      <c r="H53" s="16">
        <f t="shared" si="6"/>
        <v>97877.595357228027</v>
      </c>
      <c r="I53" s="16">
        <f t="shared" si="3"/>
        <v>61.697439466396077</v>
      </c>
      <c r="J53" s="16">
        <f t="shared" si="1"/>
        <v>97821.290273970997</v>
      </c>
      <c r="K53" s="16">
        <f t="shared" si="4"/>
        <v>3539454.1029530037</v>
      </c>
      <c r="L53" s="23">
        <f t="shared" si="5"/>
        <v>36.162045972164591</v>
      </c>
    </row>
    <row r="54" spans="1:12" x14ac:dyDescent="0.2">
      <c r="A54" s="19">
        <v>45</v>
      </c>
      <c r="B54" s="11">
        <v>0</v>
      </c>
      <c r="C54" s="60">
        <v>1397</v>
      </c>
      <c r="D54" s="60">
        <v>1536</v>
      </c>
      <c r="E54" s="20">
        <v>0</v>
      </c>
      <c r="F54" s="21">
        <f t="shared" si="2"/>
        <v>0</v>
      </c>
      <c r="G54" s="21">
        <f t="shared" si="0"/>
        <v>0</v>
      </c>
      <c r="H54" s="16">
        <f t="shared" si="6"/>
        <v>97815.897917761627</v>
      </c>
      <c r="I54" s="16">
        <f t="shared" si="3"/>
        <v>0</v>
      </c>
      <c r="J54" s="16">
        <f t="shared" si="1"/>
        <v>97815.897917761627</v>
      </c>
      <c r="K54" s="16">
        <f t="shared" si="4"/>
        <v>3441632.8126790328</v>
      </c>
      <c r="L54" s="23">
        <f t="shared" si="5"/>
        <v>35.184800077923668</v>
      </c>
    </row>
    <row r="55" spans="1:12" x14ac:dyDescent="0.2">
      <c r="A55" s="19">
        <v>46</v>
      </c>
      <c r="B55" s="11">
        <v>0</v>
      </c>
      <c r="C55" s="60">
        <v>1287</v>
      </c>
      <c r="D55" s="60">
        <v>1382</v>
      </c>
      <c r="E55" s="20">
        <v>0</v>
      </c>
      <c r="F55" s="21">
        <f t="shared" si="2"/>
        <v>0</v>
      </c>
      <c r="G55" s="21">
        <f t="shared" si="0"/>
        <v>0</v>
      </c>
      <c r="H55" s="16">
        <f t="shared" si="6"/>
        <v>97815.897917761627</v>
      </c>
      <c r="I55" s="16">
        <f t="shared" si="3"/>
        <v>0</v>
      </c>
      <c r="J55" s="16">
        <f t="shared" si="1"/>
        <v>97815.897917761627</v>
      </c>
      <c r="K55" s="16">
        <f t="shared" si="4"/>
        <v>3343816.9147612713</v>
      </c>
      <c r="L55" s="23">
        <f t="shared" si="5"/>
        <v>34.184800077923668</v>
      </c>
    </row>
    <row r="56" spans="1:12" x14ac:dyDescent="0.2">
      <c r="A56" s="19">
        <v>47</v>
      </c>
      <c r="B56" s="11">
        <v>3</v>
      </c>
      <c r="C56" s="60">
        <v>1225</v>
      </c>
      <c r="D56" s="60">
        <v>1249</v>
      </c>
      <c r="E56" s="20">
        <v>0.4244</v>
      </c>
      <c r="F56" s="21">
        <f t="shared" si="2"/>
        <v>2.425222312045271E-3</v>
      </c>
      <c r="G56" s="21">
        <f t="shared" si="0"/>
        <v>2.4218415230864467E-3</v>
      </c>
      <c r="H56" s="16">
        <f t="shared" si="6"/>
        <v>97815.897917761627</v>
      </c>
      <c r="I56" s="16">
        <f t="shared" si="3"/>
        <v>236.89460319522021</v>
      </c>
      <c r="J56" s="16">
        <f t="shared" si="1"/>
        <v>97679.541384162454</v>
      </c>
      <c r="K56" s="16">
        <f t="shared" si="4"/>
        <v>3246001.0168435099</v>
      </c>
      <c r="L56" s="23">
        <f t="shared" si="5"/>
        <v>33.184800077923668</v>
      </c>
    </row>
    <row r="57" spans="1:12" x14ac:dyDescent="0.2">
      <c r="A57" s="19">
        <v>48</v>
      </c>
      <c r="B57" s="11">
        <v>4</v>
      </c>
      <c r="C57" s="60">
        <v>1089</v>
      </c>
      <c r="D57" s="60">
        <v>1198</v>
      </c>
      <c r="E57" s="20">
        <v>0.33129999999999998</v>
      </c>
      <c r="F57" s="21">
        <f t="shared" si="2"/>
        <v>3.4980323567993005E-3</v>
      </c>
      <c r="G57" s="21">
        <f t="shared" si="0"/>
        <v>3.4898690845410318E-3</v>
      </c>
      <c r="H57" s="16">
        <f t="shared" si="6"/>
        <v>97579.003314566406</v>
      </c>
      <c r="I57" s="16">
        <f t="shared" si="3"/>
        <v>340.53794696783217</v>
      </c>
      <c r="J57" s="16">
        <f t="shared" si="1"/>
        <v>97351.285589429011</v>
      </c>
      <c r="K57" s="16">
        <f t="shared" si="4"/>
        <v>3148321.4754593475</v>
      </c>
      <c r="L57" s="23">
        <f t="shared" si="5"/>
        <v>32.264333191742821</v>
      </c>
    </row>
    <row r="58" spans="1:12" x14ac:dyDescent="0.2">
      <c r="A58" s="19">
        <v>49</v>
      </c>
      <c r="B58" s="11">
        <v>1</v>
      </c>
      <c r="C58" s="60">
        <v>1008</v>
      </c>
      <c r="D58" s="60">
        <v>1064</v>
      </c>
      <c r="E58" s="20">
        <v>0.76780000000000004</v>
      </c>
      <c r="F58" s="21">
        <f t="shared" si="2"/>
        <v>9.6525096525096527E-4</v>
      </c>
      <c r="G58" s="21">
        <f t="shared" si="0"/>
        <v>9.6503467080061777E-4</v>
      </c>
      <c r="H58" s="16">
        <f t="shared" si="6"/>
        <v>97238.465367598576</v>
      </c>
      <c r="I58" s="16">
        <f t="shared" si="3"/>
        <v>93.838490415177759</v>
      </c>
      <c r="J58" s="16">
        <f t="shared" si="1"/>
        <v>97216.676070124173</v>
      </c>
      <c r="K58" s="16">
        <f t="shared" si="4"/>
        <v>3050970.1898699184</v>
      </c>
      <c r="L58" s="23">
        <f t="shared" si="5"/>
        <v>31.376165577439799</v>
      </c>
    </row>
    <row r="59" spans="1:12" x14ac:dyDescent="0.2">
      <c r="A59" s="19">
        <v>50</v>
      </c>
      <c r="B59" s="11">
        <v>1</v>
      </c>
      <c r="C59" s="60">
        <v>955</v>
      </c>
      <c r="D59" s="60">
        <v>965</v>
      </c>
      <c r="E59" s="20">
        <v>0.46450000000000002</v>
      </c>
      <c r="F59" s="21">
        <f t="shared" si="2"/>
        <v>1.0416666666666667E-3</v>
      </c>
      <c r="G59" s="21">
        <f t="shared" si="0"/>
        <v>1.0410859359180373E-3</v>
      </c>
      <c r="H59" s="16">
        <f t="shared" si="6"/>
        <v>97144.6268771834</v>
      </c>
      <c r="I59" s="16">
        <f t="shared" si="3"/>
        <v>101.135904791841</v>
      </c>
      <c r="J59" s="16">
        <f t="shared" si="1"/>
        <v>97090.468600167369</v>
      </c>
      <c r="K59" s="16">
        <f t="shared" si="4"/>
        <v>2953753.513799794</v>
      </c>
      <c r="L59" s="23">
        <f t="shared" si="5"/>
        <v>30.405732244297184</v>
      </c>
    </row>
    <row r="60" spans="1:12" x14ac:dyDescent="0.2">
      <c r="A60" s="19">
        <v>51</v>
      </c>
      <c r="B60" s="11">
        <v>4</v>
      </c>
      <c r="C60" s="60">
        <v>900</v>
      </c>
      <c r="D60" s="60">
        <v>927</v>
      </c>
      <c r="E60" s="20">
        <v>0.50070000000000003</v>
      </c>
      <c r="F60" s="21">
        <f t="shared" si="2"/>
        <v>4.3787629994526548E-3</v>
      </c>
      <c r="G60" s="21">
        <f t="shared" si="0"/>
        <v>4.3692105229813927E-3</v>
      </c>
      <c r="H60" s="16">
        <f t="shared" si="6"/>
        <v>97043.490972391563</v>
      </c>
      <c r="I60" s="16">
        <f t="shared" si="3"/>
        <v>424.00344194342301</v>
      </c>
      <c r="J60" s="16">
        <f t="shared" si="1"/>
        <v>96831.786053829215</v>
      </c>
      <c r="K60" s="16">
        <f t="shared" si="4"/>
        <v>2856663.0451996266</v>
      </c>
      <c r="L60" s="23">
        <f t="shared" si="5"/>
        <v>29.436936126013176</v>
      </c>
    </row>
    <row r="61" spans="1:12" x14ac:dyDescent="0.2">
      <c r="A61" s="19">
        <v>52</v>
      </c>
      <c r="B61" s="11">
        <v>1</v>
      </c>
      <c r="C61" s="60">
        <v>888</v>
      </c>
      <c r="D61" s="60">
        <v>880</v>
      </c>
      <c r="E61" s="20">
        <v>0.44259999999999999</v>
      </c>
      <c r="F61" s="21">
        <f t="shared" si="2"/>
        <v>1.1312217194570137E-3</v>
      </c>
      <c r="G61" s="21">
        <f t="shared" si="0"/>
        <v>1.13050888500848E-3</v>
      </c>
      <c r="H61" s="16">
        <f t="shared" si="6"/>
        <v>96619.487530448139</v>
      </c>
      <c r="I61" s="16">
        <f t="shared" si="3"/>
        <v>109.22918911813767</v>
      </c>
      <c r="J61" s="16">
        <f t="shared" si="1"/>
        <v>96558.603180433696</v>
      </c>
      <c r="K61" s="16">
        <f t="shared" si="4"/>
        <v>2759831.2591457972</v>
      </c>
      <c r="L61" s="23">
        <f t="shared" si="5"/>
        <v>28.563919450266997</v>
      </c>
    </row>
    <row r="62" spans="1:12" x14ac:dyDescent="0.2">
      <c r="A62" s="19">
        <v>53</v>
      </c>
      <c r="B62" s="11">
        <v>3</v>
      </c>
      <c r="C62" s="60">
        <v>819</v>
      </c>
      <c r="D62" s="60">
        <v>868</v>
      </c>
      <c r="E62" s="20">
        <v>0.33610000000000001</v>
      </c>
      <c r="F62" s="21">
        <f t="shared" si="2"/>
        <v>3.5566093657379964E-3</v>
      </c>
      <c r="G62" s="21">
        <f t="shared" si="0"/>
        <v>3.5482311653680337E-3</v>
      </c>
      <c r="H62" s="16">
        <f t="shared" si="6"/>
        <v>96510.258341330002</v>
      </c>
      <c r="I62" s="16">
        <f t="shared" si="3"/>
        <v>342.44070642442733</v>
      </c>
      <c r="J62" s="16">
        <f t="shared" si="1"/>
        <v>96282.911956334821</v>
      </c>
      <c r="K62" s="16">
        <f t="shared" si="4"/>
        <v>2663272.6559653636</v>
      </c>
      <c r="L62" s="23">
        <f t="shared" si="5"/>
        <v>27.595746832902542</v>
      </c>
    </row>
    <row r="63" spans="1:12" x14ac:dyDescent="0.2">
      <c r="A63" s="19">
        <v>54</v>
      </c>
      <c r="B63" s="11">
        <v>0</v>
      </c>
      <c r="C63" s="60">
        <v>742</v>
      </c>
      <c r="D63" s="60">
        <v>805</v>
      </c>
      <c r="E63" s="20">
        <v>0</v>
      </c>
      <c r="F63" s="21">
        <f t="shared" si="2"/>
        <v>0</v>
      </c>
      <c r="G63" s="21">
        <f t="shared" si="0"/>
        <v>0</v>
      </c>
      <c r="H63" s="16">
        <f t="shared" si="6"/>
        <v>96167.817634905572</v>
      </c>
      <c r="I63" s="16">
        <f t="shared" si="3"/>
        <v>0</v>
      </c>
      <c r="J63" s="16">
        <f t="shared" si="1"/>
        <v>96167.817634905572</v>
      </c>
      <c r="K63" s="16">
        <f t="shared" si="4"/>
        <v>2566989.7440090287</v>
      </c>
      <c r="L63" s="23">
        <f t="shared" si="5"/>
        <v>26.692814780870108</v>
      </c>
    </row>
    <row r="64" spans="1:12" x14ac:dyDescent="0.2">
      <c r="A64" s="19">
        <v>55</v>
      </c>
      <c r="B64" s="11">
        <v>7</v>
      </c>
      <c r="C64" s="60">
        <v>743</v>
      </c>
      <c r="D64" s="60">
        <v>716</v>
      </c>
      <c r="E64" s="20">
        <v>0.62609999999999999</v>
      </c>
      <c r="F64" s="21">
        <f t="shared" si="2"/>
        <v>9.5956134338588076E-3</v>
      </c>
      <c r="G64" s="21">
        <f t="shared" si="0"/>
        <v>9.5613093694138888E-3</v>
      </c>
      <c r="H64" s="16">
        <f t="shared" si="6"/>
        <v>96167.817634905572</v>
      </c>
      <c r="I64" s="16">
        <f t="shared" si="3"/>
        <v>919.49025578870885</v>
      </c>
      <c r="J64" s="16">
        <f t="shared" si="1"/>
        <v>95824.020228266178</v>
      </c>
      <c r="K64" s="16">
        <f t="shared" si="4"/>
        <v>2470821.926374123</v>
      </c>
      <c r="L64" s="23">
        <f t="shared" si="5"/>
        <v>25.692814780870108</v>
      </c>
    </row>
    <row r="65" spans="1:12" x14ac:dyDescent="0.2">
      <c r="A65" s="19">
        <v>56</v>
      </c>
      <c r="B65" s="11">
        <v>6</v>
      </c>
      <c r="C65" s="60">
        <v>731</v>
      </c>
      <c r="D65" s="60">
        <v>728</v>
      </c>
      <c r="E65" s="20">
        <v>0.43809999999999999</v>
      </c>
      <c r="F65" s="21">
        <f t="shared" si="2"/>
        <v>8.2248115147361203E-3</v>
      </c>
      <c r="G65" s="21">
        <f t="shared" si="0"/>
        <v>8.1869752319438313E-3</v>
      </c>
      <c r="H65" s="16">
        <f t="shared" si="6"/>
        <v>95248.327379116861</v>
      </c>
      <c r="I65" s="16">
        <f t="shared" si="3"/>
        <v>779.79569713690728</v>
      </c>
      <c r="J65" s="16">
        <f t="shared" si="1"/>
        <v>94810.160176895632</v>
      </c>
      <c r="K65" s="16">
        <f t="shared" si="4"/>
        <v>2374997.9061458567</v>
      </c>
      <c r="L65" s="23">
        <f t="shared" si="5"/>
        <v>24.934799082535633</v>
      </c>
    </row>
    <row r="66" spans="1:12" x14ac:dyDescent="0.2">
      <c r="A66" s="19">
        <v>57</v>
      </c>
      <c r="B66" s="11">
        <v>1</v>
      </c>
      <c r="C66" s="60">
        <v>645</v>
      </c>
      <c r="D66" s="60">
        <v>703</v>
      </c>
      <c r="E66" s="20">
        <v>0.11749999999999999</v>
      </c>
      <c r="F66" s="21">
        <f t="shared" si="2"/>
        <v>1.483679525222552E-3</v>
      </c>
      <c r="G66" s="21">
        <f t="shared" si="0"/>
        <v>1.4817394138979751E-3</v>
      </c>
      <c r="H66" s="16">
        <f t="shared" si="6"/>
        <v>94468.531681979948</v>
      </c>
      <c r="I66" s="16">
        <f t="shared" si="3"/>
        <v>139.97774676625926</v>
      </c>
      <c r="J66" s="16">
        <f t="shared" si="1"/>
        <v>94345.001320458716</v>
      </c>
      <c r="K66" s="16">
        <f t="shared" si="4"/>
        <v>2280187.7459689612</v>
      </c>
      <c r="L66" s="23">
        <f t="shared" si="5"/>
        <v>24.137008434142004</v>
      </c>
    </row>
    <row r="67" spans="1:12" x14ac:dyDescent="0.2">
      <c r="A67" s="19">
        <v>58</v>
      </c>
      <c r="B67" s="11">
        <v>5</v>
      </c>
      <c r="C67" s="60">
        <v>580</v>
      </c>
      <c r="D67" s="60">
        <v>632</v>
      </c>
      <c r="E67" s="20">
        <v>0.57489999999999997</v>
      </c>
      <c r="F67" s="21">
        <f t="shared" si="2"/>
        <v>8.2508250825082501E-3</v>
      </c>
      <c r="G67" s="21">
        <f t="shared" si="0"/>
        <v>8.2219870733919228E-3</v>
      </c>
      <c r="H67" s="16">
        <f t="shared" si="6"/>
        <v>94328.553935213684</v>
      </c>
      <c r="I67" s="16">
        <f t="shared" si="3"/>
        <v>775.56815110707964</v>
      </c>
      <c r="J67" s="16">
        <f t="shared" si="1"/>
        <v>93998.859914178072</v>
      </c>
      <c r="K67" s="16">
        <f t="shared" si="4"/>
        <v>2185842.7446485027</v>
      </c>
      <c r="L67" s="23">
        <f t="shared" si="5"/>
        <v>23.172651900820757</v>
      </c>
    </row>
    <row r="68" spans="1:12" x14ac:dyDescent="0.2">
      <c r="A68" s="19">
        <v>59</v>
      </c>
      <c r="B68" s="11">
        <v>3</v>
      </c>
      <c r="C68" s="60">
        <v>613</v>
      </c>
      <c r="D68" s="60">
        <v>566</v>
      </c>
      <c r="E68" s="20">
        <v>0.36520000000000002</v>
      </c>
      <c r="F68" s="21">
        <f t="shared" si="2"/>
        <v>5.0890585241730284E-3</v>
      </c>
      <c r="G68" s="21">
        <f t="shared" si="0"/>
        <v>5.072671085977718E-3</v>
      </c>
      <c r="H68" s="16">
        <f t="shared" si="6"/>
        <v>93552.985784106611</v>
      </c>
      <c r="I68" s="16">
        <f t="shared" si="3"/>
        <v>474.5635259939221</v>
      </c>
      <c r="J68" s="16">
        <f t="shared" si="1"/>
        <v>93251.732857805677</v>
      </c>
      <c r="K68" s="16">
        <f t="shared" si="4"/>
        <v>2091843.8847343246</v>
      </c>
      <c r="L68" s="23">
        <f t="shared" si="5"/>
        <v>22.359990621375772</v>
      </c>
    </row>
    <row r="69" spans="1:12" x14ac:dyDescent="0.2">
      <c r="A69" s="19">
        <v>60</v>
      </c>
      <c r="B69" s="11">
        <v>4</v>
      </c>
      <c r="C69" s="60">
        <v>587</v>
      </c>
      <c r="D69" s="60">
        <v>605</v>
      </c>
      <c r="E69" s="20">
        <v>0.23430000000000001</v>
      </c>
      <c r="F69" s="21">
        <f t="shared" si="2"/>
        <v>6.7114093959731542E-3</v>
      </c>
      <c r="G69" s="21">
        <f t="shared" si="0"/>
        <v>6.6770962910733221E-3</v>
      </c>
      <c r="H69" s="16">
        <f t="shared" si="6"/>
        <v>93078.422258112696</v>
      </c>
      <c r="I69" s="16">
        <f t="shared" si="3"/>
        <v>621.49358803860082</v>
      </c>
      <c r="J69" s="16">
        <f t="shared" si="1"/>
        <v>92602.54461775154</v>
      </c>
      <c r="K69" s="16">
        <f t="shared" si="4"/>
        <v>1998592.151876519</v>
      </c>
      <c r="L69" s="23">
        <f t="shared" si="5"/>
        <v>21.472131815194388</v>
      </c>
    </row>
    <row r="70" spans="1:12" x14ac:dyDescent="0.2">
      <c r="A70" s="19">
        <v>61</v>
      </c>
      <c r="B70" s="11">
        <v>4</v>
      </c>
      <c r="C70" s="60">
        <v>581</v>
      </c>
      <c r="D70" s="60">
        <v>565</v>
      </c>
      <c r="E70" s="20">
        <v>0.4945</v>
      </c>
      <c r="F70" s="21">
        <f t="shared" si="2"/>
        <v>6.9808027923211171E-3</v>
      </c>
      <c r="G70" s="21">
        <f t="shared" si="0"/>
        <v>6.9562555867427687E-3</v>
      </c>
      <c r="H70" s="16">
        <f t="shared" si="6"/>
        <v>92456.928670074092</v>
      </c>
      <c r="I70" s="16">
        <f t="shared" si="3"/>
        <v>643.15402659428059</v>
      </c>
      <c r="J70" s="16">
        <f t="shared" si="1"/>
        <v>92131.814309630689</v>
      </c>
      <c r="K70" s="16">
        <f t="shared" si="4"/>
        <v>1905989.6072587674</v>
      </c>
      <c r="L70" s="23">
        <f t="shared" si="5"/>
        <v>20.614892087321593</v>
      </c>
    </row>
    <row r="71" spans="1:12" x14ac:dyDescent="0.2">
      <c r="A71" s="19">
        <v>62</v>
      </c>
      <c r="B71" s="11">
        <v>4</v>
      </c>
      <c r="C71" s="60">
        <v>598</v>
      </c>
      <c r="D71" s="60">
        <v>572</v>
      </c>
      <c r="E71" s="20">
        <v>0.48980000000000001</v>
      </c>
      <c r="F71" s="21">
        <f t="shared" si="2"/>
        <v>6.8376068376068376E-3</v>
      </c>
      <c r="G71" s="21">
        <f t="shared" si="0"/>
        <v>6.8138364488464854E-3</v>
      </c>
      <c r="H71" s="16">
        <f t="shared" si="6"/>
        <v>91813.774643479817</v>
      </c>
      <c r="I71" s="16">
        <f t="shared" si="3"/>
        <v>625.60404417192001</v>
      </c>
      <c r="J71" s="16">
        <f t="shared" si="1"/>
        <v>91494.591460143303</v>
      </c>
      <c r="K71" s="16">
        <f t="shared" si="4"/>
        <v>1813857.7929491366</v>
      </c>
      <c r="L71" s="23">
        <f t="shared" si="5"/>
        <v>19.755835112895539</v>
      </c>
    </row>
    <row r="72" spans="1:12" x14ac:dyDescent="0.2">
      <c r="A72" s="19">
        <v>63</v>
      </c>
      <c r="B72" s="11">
        <v>3</v>
      </c>
      <c r="C72" s="60">
        <v>599</v>
      </c>
      <c r="D72" s="60">
        <v>586</v>
      </c>
      <c r="E72" s="20">
        <v>0.35880000000000001</v>
      </c>
      <c r="F72" s="21">
        <f t="shared" si="2"/>
        <v>5.0632911392405064E-3</v>
      </c>
      <c r="G72" s="21">
        <f t="shared" si="0"/>
        <v>5.0469059438420678E-3</v>
      </c>
      <c r="H72" s="16">
        <f t="shared" si="6"/>
        <v>91188.170599307894</v>
      </c>
      <c r="I72" s="16">
        <f t="shared" si="3"/>
        <v>460.21812020573151</v>
      </c>
      <c r="J72" s="16">
        <f t="shared" si="1"/>
        <v>90893.078740631987</v>
      </c>
      <c r="K72" s="16">
        <f t="shared" si="4"/>
        <v>1722363.2014889934</v>
      </c>
      <c r="L72" s="23">
        <f t="shared" si="5"/>
        <v>18.888011352451301</v>
      </c>
    </row>
    <row r="73" spans="1:12" x14ac:dyDescent="0.2">
      <c r="A73" s="19">
        <v>64</v>
      </c>
      <c r="B73" s="11">
        <v>6</v>
      </c>
      <c r="C73" s="60">
        <v>584</v>
      </c>
      <c r="D73" s="60">
        <v>575</v>
      </c>
      <c r="E73" s="20">
        <v>0.39710000000000001</v>
      </c>
      <c r="F73" s="21">
        <f t="shared" si="2"/>
        <v>1.0353753235547885E-2</v>
      </c>
      <c r="G73" s="21">
        <f t="shared" ref="G73:G103" si="7">F73/((1+(1-E73)*F73))</f>
        <v>1.028952317320663E-2</v>
      </c>
      <c r="H73" s="16">
        <f t="shared" si="6"/>
        <v>90727.952479102169</v>
      </c>
      <c r="I73" s="16">
        <f t="shared" si="3"/>
        <v>933.54736949131166</v>
      </c>
      <c r="J73" s="16">
        <f t="shared" ref="J73:J103" si="8">H74+I73*E73</f>
        <v>90165.116770035864</v>
      </c>
      <c r="K73" s="16">
        <f t="shared" si="4"/>
        <v>1631470.1227483614</v>
      </c>
      <c r="L73" s="23">
        <f t="shared" si="5"/>
        <v>17.982000895745401</v>
      </c>
    </row>
    <row r="74" spans="1:12" x14ac:dyDescent="0.2">
      <c r="A74" s="19">
        <v>65</v>
      </c>
      <c r="B74" s="11">
        <v>6</v>
      </c>
      <c r="C74" s="60">
        <v>524</v>
      </c>
      <c r="D74" s="60">
        <v>568</v>
      </c>
      <c r="E74" s="20">
        <v>0.68310000000000004</v>
      </c>
      <c r="F74" s="21">
        <f t="shared" ref="F74:F103" si="9">B74/((C74+D74)/2)</f>
        <v>1.098901098901099E-2</v>
      </c>
      <c r="G74" s="21">
        <f t="shared" si="7"/>
        <v>1.095087546773927E-2</v>
      </c>
      <c r="H74" s="16">
        <f t="shared" si="6"/>
        <v>89794.40510961086</v>
      </c>
      <c r="I74" s="16">
        <f t="shared" ref="I74:I103" si="10">H74*G74</f>
        <v>983.32734805507926</v>
      </c>
      <c r="J74" s="16">
        <f t="shared" si="8"/>
        <v>89482.788673012197</v>
      </c>
      <c r="K74" s="16">
        <f t="shared" ref="K74:K97" si="11">K75+J74</f>
        <v>1541305.0059783256</v>
      </c>
      <c r="L74" s="23">
        <f t="shared" ref="L74:L103" si="12">K74/H74</f>
        <v>17.1648222859417</v>
      </c>
    </row>
    <row r="75" spans="1:12" x14ac:dyDescent="0.2">
      <c r="A75" s="19">
        <v>66</v>
      </c>
      <c r="B75" s="11">
        <v>10</v>
      </c>
      <c r="C75" s="60">
        <v>619</v>
      </c>
      <c r="D75" s="60">
        <v>511</v>
      </c>
      <c r="E75" s="20">
        <v>0.58850000000000002</v>
      </c>
      <c r="F75" s="21">
        <f t="shared" si="9"/>
        <v>1.7699115044247787E-2</v>
      </c>
      <c r="G75" s="21">
        <f t="shared" si="7"/>
        <v>1.7571141157762492E-2</v>
      </c>
      <c r="H75" s="16">
        <f t="shared" ref="H75:H104" si="13">H74-I74</f>
        <v>88811.077761555774</v>
      </c>
      <c r="I75" s="16">
        <f t="shared" si="10"/>
        <v>1560.5119837213178</v>
      </c>
      <c r="J75" s="16">
        <f t="shared" si="8"/>
        <v>88168.927080254463</v>
      </c>
      <c r="K75" s="16">
        <f t="shared" si="11"/>
        <v>1451822.2173053133</v>
      </c>
      <c r="L75" s="23">
        <f t="shared" si="12"/>
        <v>16.347309974136728</v>
      </c>
    </row>
    <row r="76" spans="1:12" x14ac:dyDescent="0.2">
      <c r="A76" s="19">
        <v>67</v>
      </c>
      <c r="B76" s="11">
        <v>10</v>
      </c>
      <c r="C76" s="60">
        <v>641</v>
      </c>
      <c r="D76" s="60">
        <v>596</v>
      </c>
      <c r="E76" s="20">
        <v>0.51859999999999995</v>
      </c>
      <c r="F76" s="21">
        <f t="shared" si="9"/>
        <v>1.6168148746968473E-2</v>
      </c>
      <c r="G76" s="21">
        <f t="shared" si="7"/>
        <v>1.6043278347670675E-2</v>
      </c>
      <c r="H76" s="16">
        <f t="shared" si="13"/>
        <v>87250.565777834461</v>
      </c>
      <c r="I76" s="16">
        <f t="shared" si="10"/>
        <v>1399.7851127655476</v>
      </c>
      <c r="J76" s="16">
        <f t="shared" si="8"/>
        <v>86576.709224549122</v>
      </c>
      <c r="K76" s="16">
        <f t="shared" si="11"/>
        <v>1363653.2902250588</v>
      </c>
      <c r="L76" s="23">
        <f t="shared" si="12"/>
        <v>15.629162723108525</v>
      </c>
    </row>
    <row r="77" spans="1:12" x14ac:dyDescent="0.2">
      <c r="A77" s="19">
        <v>68</v>
      </c>
      <c r="B77" s="11">
        <v>13</v>
      </c>
      <c r="C77" s="60">
        <v>581</v>
      </c>
      <c r="D77" s="60">
        <v>613</v>
      </c>
      <c r="E77" s="20">
        <v>0.56979999999999997</v>
      </c>
      <c r="F77" s="21">
        <f t="shared" si="9"/>
        <v>2.1775544388609715E-2</v>
      </c>
      <c r="G77" s="21">
        <f t="shared" si="7"/>
        <v>2.157344779872836E-2</v>
      </c>
      <c r="H77" s="16">
        <f t="shared" si="13"/>
        <v>85850.780665068916</v>
      </c>
      <c r="I77" s="16">
        <f t="shared" si="10"/>
        <v>1852.0973351579423</v>
      </c>
      <c r="J77" s="16">
        <f t="shared" si="8"/>
        <v>85054.008391483963</v>
      </c>
      <c r="K77" s="16">
        <f t="shared" si="11"/>
        <v>1277076.5810005097</v>
      </c>
      <c r="L77" s="23">
        <f t="shared" si="12"/>
        <v>14.875538359782539</v>
      </c>
    </row>
    <row r="78" spans="1:12" x14ac:dyDescent="0.2">
      <c r="A78" s="19">
        <v>69</v>
      </c>
      <c r="B78" s="11">
        <v>13</v>
      </c>
      <c r="C78" s="60">
        <v>509</v>
      </c>
      <c r="D78" s="60">
        <v>567</v>
      </c>
      <c r="E78" s="20">
        <v>0.45500000000000002</v>
      </c>
      <c r="F78" s="21">
        <f t="shared" si="9"/>
        <v>2.4163568773234202E-2</v>
      </c>
      <c r="G78" s="21">
        <f t="shared" si="7"/>
        <v>2.3849491363732263E-2</v>
      </c>
      <c r="H78" s="16">
        <f t="shared" si="13"/>
        <v>83998.683329910971</v>
      </c>
      <c r="I78" s="16">
        <f t="shared" si="10"/>
        <v>2003.3258726415929</v>
      </c>
      <c r="J78" s="16">
        <f t="shared" si="8"/>
        <v>82906.870729321294</v>
      </c>
      <c r="K78" s="16">
        <f t="shared" si="11"/>
        <v>1192022.5726090258</v>
      </c>
      <c r="L78" s="23">
        <f t="shared" si="12"/>
        <v>14.190967350372267</v>
      </c>
    </row>
    <row r="79" spans="1:12" x14ac:dyDescent="0.2">
      <c r="A79" s="19">
        <v>70</v>
      </c>
      <c r="B79" s="11">
        <v>8</v>
      </c>
      <c r="C79" s="60">
        <v>497</v>
      </c>
      <c r="D79" s="60">
        <v>485</v>
      </c>
      <c r="E79" s="20">
        <v>0.67659999999999998</v>
      </c>
      <c r="F79" s="21">
        <f t="shared" si="9"/>
        <v>1.6293279022403257E-2</v>
      </c>
      <c r="G79" s="21">
        <f t="shared" si="7"/>
        <v>1.6207875730975194E-2</v>
      </c>
      <c r="H79" s="16">
        <f t="shared" si="13"/>
        <v>81995.357457269376</v>
      </c>
      <c r="I79" s="16">
        <f t="shared" si="10"/>
        <v>1328.9705641843123</v>
      </c>
      <c r="J79" s="16">
        <f t="shared" si="8"/>
        <v>81565.568376812167</v>
      </c>
      <c r="K79" s="16">
        <f t="shared" si="11"/>
        <v>1109115.7018797044</v>
      </c>
      <c r="L79" s="23">
        <f t="shared" si="12"/>
        <v>13.526567067625786</v>
      </c>
    </row>
    <row r="80" spans="1:12" x14ac:dyDescent="0.2">
      <c r="A80" s="19">
        <v>71</v>
      </c>
      <c r="B80" s="11">
        <v>14</v>
      </c>
      <c r="C80" s="60">
        <v>480</v>
      </c>
      <c r="D80" s="60">
        <v>479</v>
      </c>
      <c r="E80" s="20">
        <v>0.48049999999999998</v>
      </c>
      <c r="F80" s="21">
        <f t="shared" si="9"/>
        <v>2.9197080291970802E-2</v>
      </c>
      <c r="G80" s="21">
        <f t="shared" si="7"/>
        <v>2.8760839241289061E-2</v>
      </c>
      <c r="H80" s="16">
        <f t="shared" si="13"/>
        <v>80666.386893085059</v>
      </c>
      <c r="I80" s="16">
        <f t="shared" si="10"/>
        <v>2320.0329856076464</v>
      </c>
      <c r="J80" s="16">
        <f t="shared" si="8"/>
        <v>79461.129757061892</v>
      </c>
      <c r="K80" s="16">
        <f t="shared" si="11"/>
        <v>1027550.1335028922</v>
      </c>
      <c r="L80" s="23">
        <f t="shared" si="12"/>
        <v>12.73826897521521</v>
      </c>
    </row>
    <row r="81" spans="1:12" x14ac:dyDescent="0.2">
      <c r="A81" s="19">
        <v>72</v>
      </c>
      <c r="B81" s="11">
        <v>10</v>
      </c>
      <c r="C81" s="60">
        <v>439</v>
      </c>
      <c r="D81" s="60">
        <v>456</v>
      </c>
      <c r="E81" s="20">
        <v>0.30680000000000002</v>
      </c>
      <c r="F81" s="21">
        <f t="shared" si="9"/>
        <v>2.23463687150838E-2</v>
      </c>
      <c r="G81" s="21">
        <f t="shared" si="7"/>
        <v>2.2005492570945709E-2</v>
      </c>
      <c r="H81" s="16">
        <f t="shared" si="13"/>
        <v>78346.353907477416</v>
      </c>
      <c r="I81" s="16">
        <f t="shared" si="10"/>
        <v>1724.0501088716776</v>
      </c>
      <c r="J81" s="16">
        <f t="shared" si="8"/>
        <v>77151.24237200756</v>
      </c>
      <c r="K81" s="16">
        <f t="shared" si="11"/>
        <v>948089.00374583027</v>
      </c>
      <c r="L81" s="23">
        <f t="shared" si="12"/>
        <v>12.101252406276231</v>
      </c>
    </row>
    <row r="82" spans="1:12" x14ac:dyDescent="0.2">
      <c r="A82" s="19">
        <v>73</v>
      </c>
      <c r="B82" s="11">
        <v>11</v>
      </c>
      <c r="C82" s="60">
        <v>361</v>
      </c>
      <c r="D82" s="60">
        <v>425</v>
      </c>
      <c r="E82" s="20">
        <v>0.62439999999999996</v>
      </c>
      <c r="F82" s="21">
        <f t="shared" si="9"/>
        <v>2.7989821882951654E-2</v>
      </c>
      <c r="G82" s="21">
        <f t="shared" si="7"/>
        <v>2.7698626853164036E-2</v>
      </c>
      <c r="H82" s="16">
        <f t="shared" si="13"/>
        <v>76622.303798605732</v>
      </c>
      <c r="I82" s="16">
        <f t="shared" si="10"/>
        <v>2122.3326015473535</v>
      </c>
      <c r="J82" s="16">
        <f t="shared" si="8"/>
        <v>75825.155673464542</v>
      </c>
      <c r="K82" s="16">
        <f t="shared" si="11"/>
        <v>870937.76137382269</v>
      </c>
      <c r="L82" s="23">
        <f t="shared" si="12"/>
        <v>11.366635016130523</v>
      </c>
    </row>
    <row r="83" spans="1:12" x14ac:dyDescent="0.2">
      <c r="A83" s="19">
        <v>74</v>
      </c>
      <c r="B83" s="11">
        <v>15</v>
      </c>
      <c r="C83" s="60">
        <v>326</v>
      </c>
      <c r="D83" s="60">
        <v>346</v>
      </c>
      <c r="E83" s="20">
        <v>0.35099999999999998</v>
      </c>
      <c r="F83" s="21">
        <f t="shared" si="9"/>
        <v>4.4642857142857144E-2</v>
      </c>
      <c r="G83" s="21">
        <f t="shared" si="7"/>
        <v>4.3385830187860651E-2</v>
      </c>
      <c r="H83" s="16">
        <f t="shared" si="13"/>
        <v>74499.971197058374</v>
      </c>
      <c r="I83" s="16">
        <f t="shared" si="10"/>
        <v>3232.2430993560843</v>
      </c>
      <c r="J83" s="16">
        <f t="shared" si="8"/>
        <v>72402.245425576271</v>
      </c>
      <c r="K83" s="16">
        <f t="shared" si="11"/>
        <v>795112.60570035817</v>
      </c>
      <c r="L83" s="23">
        <f t="shared" si="12"/>
        <v>10.672656551735058</v>
      </c>
    </row>
    <row r="84" spans="1:12" x14ac:dyDescent="0.2">
      <c r="A84" s="19">
        <v>75</v>
      </c>
      <c r="B84" s="11">
        <v>11</v>
      </c>
      <c r="C84" s="60">
        <v>297</v>
      </c>
      <c r="D84" s="60">
        <v>307</v>
      </c>
      <c r="E84" s="20">
        <v>0.39100000000000001</v>
      </c>
      <c r="F84" s="21">
        <f t="shared" si="9"/>
        <v>3.6423841059602648E-2</v>
      </c>
      <c r="G84" s="21">
        <f t="shared" si="7"/>
        <v>3.5633416369991476E-2</v>
      </c>
      <c r="H84" s="16">
        <f t="shared" si="13"/>
        <v>71267.728097702289</v>
      </c>
      <c r="I84" s="16">
        <f t="shared" si="10"/>
        <v>2539.512629048766</v>
      </c>
      <c r="J84" s="16">
        <f t="shared" si="8"/>
        <v>69721.164906611593</v>
      </c>
      <c r="K84" s="16">
        <f t="shared" si="11"/>
        <v>722710.36027478194</v>
      </c>
      <c r="L84" s="23">
        <f t="shared" si="12"/>
        <v>10.140780119776016</v>
      </c>
    </row>
    <row r="85" spans="1:12" x14ac:dyDescent="0.2">
      <c r="A85" s="19">
        <v>76</v>
      </c>
      <c r="B85" s="11">
        <v>11</v>
      </c>
      <c r="C85" s="60">
        <v>283</v>
      </c>
      <c r="D85" s="60">
        <v>284</v>
      </c>
      <c r="E85" s="20">
        <v>0.56879999999999997</v>
      </c>
      <c r="F85" s="21">
        <f t="shared" si="9"/>
        <v>3.8800705467372132E-2</v>
      </c>
      <c r="G85" s="21">
        <f t="shared" si="7"/>
        <v>3.81622185709845E-2</v>
      </c>
      <c r="H85" s="16">
        <f t="shared" si="13"/>
        <v>68728.215468653521</v>
      </c>
      <c r="I85" s="16">
        <f t="shared" si="10"/>
        <v>2622.8211807084735</v>
      </c>
      <c r="J85" s="16">
        <f t="shared" si="8"/>
        <v>67597.254975532021</v>
      </c>
      <c r="K85" s="16">
        <f t="shared" si="11"/>
        <v>652989.19536817039</v>
      </c>
      <c r="L85" s="23">
        <f t="shared" si="12"/>
        <v>9.5010352140744061</v>
      </c>
    </row>
    <row r="86" spans="1:12" x14ac:dyDescent="0.2">
      <c r="A86" s="19">
        <v>77</v>
      </c>
      <c r="B86" s="11">
        <v>11</v>
      </c>
      <c r="C86" s="60">
        <v>174</v>
      </c>
      <c r="D86" s="60">
        <v>268</v>
      </c>
      <c r="E86" s="20">
        <v>0.42349999999999999</v>
      </c>
      <c r="F86" s="21">
        <f t="shared" si="9"/>
        <v>4.9773755656108594E-2</v>
      </c>
      <c r="G86" s="21">
        <f t="shared" si="7"/>
        <v>4.8385358590490514E-2</v>
      </c>
      <c r="H86" s="16">
        <f t="shared" si="13"/>
        <v>66105.394287945048</v>
      </c>
      <c r="I86" s="16">
        <f t="shared" si="10"/>
        <v>3198.5332073879845</v>
      </c>
      <c r="J86" s="16">
        <f t="shared" si="8"/>
        <v>64261.439893885872</v>
      </c>
      <c r="K86" s="16">
        <f t="shared" si="11"/>
        <v>585391.94039263832</v>
      </c>
      <c r="L86" s="23">
        <f t="shared" si="12"/>
        <v>8.8554337614682392</v>
      </c>
    </row>
    <row r="87" spans="1:12" x14ac:dyDescent="0.2">
      <c r="A87" s="19">
        <v>78</v>
      </c>
      <c r="B87" s="11">
        <v>8</v>
      </c>
      <c r="C87" s="60">
        <v>176</v>
      </c>
      <c r="D87" s="60">
        <v>167</v>
      </c>
      <c r="E87" s="20">
        <v>0.36509999999999998</v>
      </c>
      <c r="F87" s="21">
        <f t="shared" si="9"/>
        <v>4.6647230320699708E-2</v>
      </c>
      <c r="G87" s="21">
        <f t="shared" si="7"/>
        <v>4.5305449339446552E-2</v>
      </c>
      <c r="H87" s="16">
        <f t="shared" si="13"/>
        <v>62906.861080557064</v>
      </c>
      <c r="I87" s="16">
        <f t="shared" si="10"/>
        <v>2850.0236077887798</v>
      </c>
      <c r="J87" s="16">
        <f t="shared" si="8"/>
        <v>61097.381091971969</v>
      </c>
      <c r="K87" s="16">
        <f t="shared" si="11"/>
        <v>521130.50049875246</v>
      </c>
      <c r="L87" s="23">
        <f t="shared" si="12"/>
        <v>8.2841599715395891</v>
      </c>
    </row>
    <row r="88" spans="1:12" x14ac:dyDescent="0.2">
      <c r="A88" s="19">
        <v>79</v>
      </c>
      <c r="B88" s="11">
        <v>12</v>
      </c>
      <c r="C88" s="60">
        <v>223</v>
      </c>
      <c r="D88" s="60">
        <v>167</v>
      </c>
      <c r="E88" s="20">
        <v>0.5212</v>
      </c>
      <c r="F88" s="21">
        <f t="shared" si="9"/>
        <v>6.1538461538461542E-2</v>
      </c>
      <c r="G88" s="21">
        <f t="shared" si="7"/>
        <v>5.9777150781885134E-2</v>
      </c>
      <c r="H88" s="16">
        <f t="shared" si="13"/>
        <v>60056.837472768282</v>
      </c>
      <c r="I88" s="16">
        <f t="shared" si="10"/>
        <v>3590.0266290928389</v>
      </c>
      <c r="J88" s="16">
        <f t="shared" si="8"/>
        <v>58337.932722758625</v>
      </c>
      <c r="K88" s="16">
        <f t="shared" si="11"/>
        <v>460033.11940678052</v>
      </c>
      <c r="L88" s="23">
        <f t="shared" si="12"/>
        <v>7.6599624416682692</v>
      </c>
    </row>
    <row r="89" spans="1:12" x14ac:dyDescent="0.2">
      <c r="A89" s="19">
        <v>80</v>
      </c>
      <c r="B89" s="11">
        <v>10</v>
      </c>
      <c r="C89" s="60">
        <v>126</v>
      </c>
      <c r="D89" s="60">
        <v>211</v>
      </c>
      <c r="E89" s="20">
        <v>0.35870000000000002</v>
      </c>
      <c r="F89" s="21">
        <f t="shared" si="9"/>
        <v>5.9347181008902079E-2</v>
      </c>
      <c r="G89" s="21">
        <f t="shared" si="7"/>
        <v>5.7171279436062504E-2</v>
      </c>
      <c r="H89" s="16">
        <f t="shared" si="13"/>
        <v>56466.810843675441</v>
      </c>
      <c r="I89" s="16">
        <f t="shared" si="10"/>
        <v>3228.2798216070528</v>
      </c>
      <c r="J89" s="16">
        <f t="shared" si="8"/>
        <v>54396.51499407884</v>
      </c>
      <c r="K89" s="16">
        <f t="shared" si="11"/>
        <v>401695.1866840219</v>
      </c>
      <c r="L89" s="23">
        <f t="shared" si="12"/>
        <v>7.1138281174775031</v>
      </c>
    </row>
    <row r="90" spans="1:12" x14ac:dyDescent="0.2">
      <c r="A90" s="19">
        <v>81</v>
      </c>
      <c r="B90" s="11">
        <v>11</v>
      </c>
      <c r="C90" s="60">
        <v>109</v>
      </c>
      <c r="D90" s="60">
        <v>120</v>
      </c>
      <c r="E90" s="20">
        <v>0.65080000000000005</v>
      </c>
      <c r="F90" s="21">
        <f t="shared" si="9"/>
        <v>9.606986899563319E-2</v>
      </c>
      <c r="G90" s="21">
        <f t="shared" si="7"/>
        <v>9.2951567163422372E-2</v>
      </c>
      <c r="H90" s="16">
        <f t="shared" si="13"/>
        <v>53238.53102206839</v>
      </c>
      <c r="I90" s="16">
        <f t="shared" si="10"/>
        <v>4948.6048919797358</v>
      </c>
      <c r="J90" s="16">
        <f t="shared" si="8"/>
        <v>51510.478193789073</v>
      </c>
      <c r="K90" s="16">
        <f t="shared" si="11"/>
        <v>347298.67168994306</v>
      </c>
      <c r="L90" s="23">
        <f t="shared" si="12"/>
        <v>6.5234458018006007</v>
      </c>
    </row>
    <row r="91" spans="1:12" x14ac:dyDescent="0.2">
      <c r="A91" s="19">
        <v>82</v>
      </c>
      <c r="B91" s="11">
        <v>11</v>
      </c>
      <c r="C91" s="60">
        <v>123</v>
      </c>
      <c r="D91" s="60">
        <v>94</v>
      </c>
      <c r="E91" s="20">
        <v>0.47839999999999999</v>
      </c>
      <c r="F91" s="21">
        <f t="shared" si="9"/>
        <v>0.10138248847926268</v>
      </c>
      <c r="G91" s="21">
        <f t="shared" si="7"/>
        <v>9.6290538316631299E-2</v>
      </c>
      <c r="H91" s="16">
        <f t="shared" si="13"/>
        <v>48289.926130088657</v>
      </c>
      <c r="I91" s="16">
        <f t="shared" si="10"/>
        <v>4649.8629823365973</v>
      </c>
      <c r="J91" s="16">
        <f t="shared" si="8"/>
        <v>45864.557598501888</v>
      </c>
      <c r="K91" s="16">
        <f t="shared" si="11"/>
        <v>295788.19349615398</v>
      </c>
      <c r="L91" s="23">
        <f t="shared" si="12"/>
        <v>6.125256698453577</v>
      </c>
    </row>
    <row r="92" spans="1:12" x14ac:dyDescent="0.2">
      <c r="A92" s="19">
        <v>83</v>
      </c>
      <c r="B92" s="11">
        <v>11</v>
      </c>
      <c r="C92" s="60">
        <v>96</v>
      </c>
      <c r="D92" s="60">
        <v>113</v>
      </c>
      <c r="E92" s="20">
        <v>0.54520000000000002</v>
      </c>
      <c r="F92" s="21">
        <f t="shared" si="9"/>
        <v>0.10526315789473684</v>
      </c>
      <c r="G92" s="21">
        <f t="shared" si="7"/>
        <v>0.10045405231647045</v>
      </c>
      <c r="H92" s="16">
        <f t="shared" si="13"/>
        <v>43640.063147752058</v>
      </c>
      <c r="I92" s="16">
        <f t="shared" si="10"/>
        <v>4383.8211865383591</v>
      </c>
      <c r="J92" s="16">
        <f t="shared" si="8"/>
        <v>41646.301272114419</v>
      </c>
      <c r="K92" s="16">
        <f t="shared" si="11"/>
        <v>249923.6358976521</v>
      </c>
      <c r="L92" s="23">
        <f t="shared" si="12"/>
        <v>5.7269311240794094</v>
      </c>
    </row>
    <row r="93" spans="1:12" x14ac:dyDescent="0.2">
      <c r="A93" s="19">
        <v>84</v>
      </c>
      <c r="B93" s="11">
        <v>5</v>
      </c>
      <c r="C93" s="60">
        <v>81</v>
      </c>
      <c r="D93" s="60">
        <v>94</v>
      </c>
      <c r="E93" s="20">
        <v>0.75629999999999997</v>
      </c>
      <c r="F93" s="21">
        <f t="shared" si="9"/>
        <v>5.7142857142857141E-2</v>
      </c>
      <c r="G93" s="21">
        <f t="shared" si="7"/>
        <v>5.6358031301250583E-2</v>
      </c>
      <c r="H93" s="16">
        <f t="shared" si="13"/>
        <v>39256.241961213702</v>
      </c>
      <c r="I93" s="16">
        <f t="shared" si="10"/>
        <v>2212.4045132195483</v>
      </c>
      <c r="J93" s="16">
        <f t="shared" si="8"/>
        <v>38717.0789813421</v>
      </c>
      <c r="K93" s="16">
        <f t="shared" si="11"/>
        <v>208277.33462553768</v>
      </c>
      <c r="L93" s="23">
        <f t="shared" si="12"/>
        <v>5.3055851558924489</v>
      </c>
    </row>
    <row r="94" spans="1:12" x14ac:dyDescent="0.2">
      <c r="A94" s="19">
        <v>85</v>
      </c>
      <c r="B94" s="11">
        <v>11</v>
      </c>
      <c r="C94" s="60">
        <v>79</v>
      </c>
      <c r="D94" s="60">
        <v>70</v>
      </c>
      <c r="E94" s="20">
        <v>0.54269999999999996</v>
      </c>
      <c r="F94" s="21">
        <f t="shared" si="9"/>
        <v>0.1476510067114094</v>
      </c>
      <c r="G94" s="21">
        <f t="shared" si="7"/>
        <v>0.13831206470992818</v>
      </c>
      <c r="H94" s="16">
        <f t="shared" si="13"/>
        <v>37043.837447994156</v>
      </c>
      <c r="I94" s="16">
        <f t="shared" si="10"/>
        <v>5123.6096422110286</v>
      </c>
      <c r="J94" s="16">
        <f t="shared" si="8"/>
        <v>34700.810758611056</v>
      </c>
      <c r="K94" s="16">
        <f t="shared" si="11"/>
        <v>169560.2556441956</v>
      </c>
      <c r="L94" s="23">
        <f t="shared" si="12"/>
        <v>4.5772864618100444</v>
      </c>
    </row>
    <row r="95" spans="1:12" x14ac:dyDescent="0.2">
      <c r="A95" s="19">
        <v>86</v>
      </c>
      <c r="B95" s="11">
        <v>10</v>
      </c>
      <c r="C95" s="60">
        <v>79</v>
      </c>
      <c r="D95" s="60">
        <v>67</v>
      </c>
      <c r="E95" s="20">
        <v>0.53249999999999997</v>
      </c>
      <c r="F95" s="21">
        <f t="shared" si="9"/>
        <v>0.13698630136986301</v>
      </c>
      <c r="G95" s="21">
        <f t="shared" si="7"/>
        <v>0.12874155133569359</v>
      </c>
      <c r="H95" s="16">
        <f t="shared" si="13"/>
        <v>31920.227805783128</v>
      </c>
      <c r="I95" s="16">
        <f t="shared" si="10"/>
        <v>4109.4596467052625</v>
      </c>
      <c r="J95" s="16">
        <f t="shared" si="8"/>
        <v>29999.055420948418</v>
      </c>
      <c r="K95" s="16">
        <f t="shared" si="11"/>
        <v>134859.44488558455</v>
      </c>
      <c r="L95" s="23">
        <f t="shared" si="12"/>
        <v>4.2248898004779116</v>
      </c>
    </row>
    <row r="96" spans="1:12" x14ac:dyDescent="0.2">
      <c r="A96" s="19">
        <v>87</v>
      </c>
      <c r="B96" s="11">
        <v>13</v>
      </c>
      <c r="C96" s="60">
        <v>59</v>
      </c>
      <c r="D96" s="60">
        <v>71</v>
      </c>
      <c r="E96" s="20">
        <v>0.4617</v>
      </c>
      <c r="F96" s="21">
        <f t="shared" si="9"/>
        <v>0.2</v>
      </c>
      <c r="G96" s="21">
        <f t="shared" si="7"/>
        <v>0.18056082191286135</v>
      </c>
      <c r="H96" s="16">
        <f t="shared" si="13"/>
        <v>27810.768159077867</v>
      </c>
      <c r="I96" s="16">
        <f t="shared" si="10"/>
        <v>5021.5351568311335</v>
      </c>
      <c r="J96" s="16">
        <f t="shared" si="8"/>
        <v>25107.675784155668</v>
      </c>
      <c r="K96" s="16">
        <f t="shared" si="11"/>
        <v>104860.38946463614</v>
      </c>
      <c r="L96" s="23">
        <f t="shared" si="12"/>
        <v>3.7704959771277688</v>
      </c>
    </row>
    <row r="97" spans="1:12" x14ac:dyDescent="0.2">
      <c r="A97" s="19">
        <v>88</v>
      </c>
      <c r="B97" s="11">
        <v>12</v>
      </c>
      <c r="C97" s="60">
        <v>46</v>
      </c>
      <c r="D97" s="60">
        <v>50</v>
      </c>
      <c r="E97" s="20">
        <v>0.54759999999999998</v>
      </c>
      <c r="F97" s="21">
        <f t="shared" si="9"/>
        <v>0.25</v>
      </c>
      <c r="G97" s="21">
        <f t="shared" si="7"/>
        <v>0.22459796963435452</v>
      </c>
      <c r="H97" s="16">
        <f t="shared" si="13"/>
        <v>22789.233002246732</v>
      </c>
      <c r="I97" s="16">
        <f t="shared" si="10"/>
        <v>5118.4154618288412</v>
      </c>
      <c r="J97" s="16">
        <f t="shared" si="8"/>
        <v>20473.661847315365</v>
      </c>
      <c r="K97" s="16">
        <f t="shared" si="11"/>
        <v>79752.713680480476</v>
      </c>
      <c r="L97" s="23">
        <f t="shared" si="12"/>
        <v>3.4995786682517074</v>
      </c>
    </row>
    <row r="98" spans="1:12" x14ac:dyDescent="0.2">
      <c r="A98" s="19">
        <v>89</v>
      </c>
      <c r="B98" s="11">
        <v>12</v>
      </c>
      <c r="C98" s="60">
        <v>50</v>
      </c>
      <c r="D98" s="60">
        <v>32</v>
      </c>
      <c r="E98" s="20">
        <v>0.3962</v>
      </c>
      <c r="F98" s="21">
        <f t="shared" si="9"/>
        <v>0.29268292682926828</v>
      </c>
      <c r="G98" s="21">
        <f t="shared" si="7"/>
        <v>0.24872734508431857</v>
      </c>
      <c r="H98" s="16">
        <f t="shared" si="13"/>
        <v>17670.817540417891</v>
      </c>
      <c r="I98" s="16">
        <f t="shared" si="10"/>
        <v>4395.2155322975505</v>
      </c>
      <c r="J98" s="16">
        <f t="shared" si="8"/>
        <v>15016.98640201663</v>
      </c>
      <c r="K98" s="16">
        <f>K99+J98</f>
        <v>59279.051833165111</v>
      </c>
      <c r="L98" s="23">
        <f t="shared" si="12"/>
        <v>3.3546298408422839</v>
      </c>
    </row>
    <row r="99" spans="1:12" x14ac:dyDescent="0.2">
      <c r="A99" s="19">
        <v>90</v>
      </c>
      <c r="B99" s="11">
        <v>4</v>
      </c>
      <c r="C99" s="60">
        <v>36</v>
      </c>
      <c r="D99" s="60">
        <v>38</v>
      </c>
      <c r="E99" s="20">
        <v>0.73570000000000002</v>
      </c>
      <c r="F99" s="25">
        <f t="shared" si="9"/>
        <v>0.10810810810810811</v>
      </c>
      <c r="G99" s="25">
        <f t="shared" si="7"/>
        <v>0.10510494728986895</v>
      </c>
      <c r="H99" s="26">
        <f t="shared" si="13"/>
        <v>13275.602008120341</v>
      </c>
      <c r="I99" s="26">
        <f t="shared" si="10"/>
        <v>1395.3314493047669</v>
      </c>
      <c r="J99" s="26">
        <f t="shared" si="8"/>
        <v>12906.81590606909</v>
      </c>
      <c r="K99" s="26">
        <f t="shared" ref="K99:K102" si="14">K100+J99</f>
        <v>44262.065431148483</v>
      </c>
      <c r="L99" s="27">
        <f t="shared" si="12"/>
        <v>3.3340910193055295</v>
      </c>
    </row>
    <row r="100" spans="1:12" x14ac:dyDescent="0.2">
      <c r="A100" s="19">
        <v>91</v>
      </c>
      <c r="B100" s="11">
        <v>7</v>
      </c>
      <c r="C100" s="60">
        <v>22</v>
      </c>
      <c r="D100" s="60">
        <v>29</v>
      </c>
      <c r="E100" s="20">
        <v>0.45079999999999998</v>
      </c>
      <c r="F100" s="25">
        <f t="shared" si="9"/>
        <v>0.27450980392156865</v>
      </c>
      <c r="G100" s="25">
        <f t="shared" si="7"/>
        <v>0.2385463665980562</v>
      </c>
      <c r="H100" s="26">
        <f t="shared" si="13"/>
        <v>11880.270558815573</v>
      </c>
      <c r="I100" s="26">
        <f t="shared" si="10"/>
        <v>2833.9953760073136</v>
      </c>
      <c r="J100" s="26">
        <f t="shared" si="8"/>
        <v>10323.840298312356</v>
      </c>
      <c r="K100" s="26">
        <f t="shared" si="14"/>
        <v>31355.249525079391</v>
      </c>
      <c r="L100" s="27">
        <f t="shared" si="12"/>
        <v>2.6392706605332914</v>
      </c>
    </row>
    <row r="101" spans="1:12" x14ac:dyDescent="0.2">
      <c r="A101" s="19">
        <v>92</v>
      </c>
      <c r="B101" s="11">
        <v>3</v>
      </c>
      <c r="C101" s="60">
        <v>21</v>
      </c>
      <c r="D101" s="60">
        <v>20</v>
      </c>
      <c r="E101" s="20">
        <v>0.71399999999999997</v>
      </c>
      <c r="F101" s="25">
        <f t="shared" si="9"/>
        <v>0.14634146341463414</v>
      </c>
      <c r="G101" s="25">
        <f t="shared" si="7"/>
        <v>0.14046259013016199</v>
      </c>
      <c r="H101" s="26">
        <f t="shared" si="13"/>
        <v>9046.2751828082601</v>
      </c>
      <c r="I101" s="26">
        <f t="shared" si="10"/>
        <v>1270.663243207453</v>
      </c>
      <c r="J101" s="26">
        <f t="shared" si="8"/>
        <v>8682.8654952509278</v>
      </c>
      <c r="K101" s="26">
        <f t="shared" si="14"/>
        <v>21031.409226767035</v>
      </c>
      <c r="L101" s="27">
        <f t="shared" si="12"/>
        <v>2.3248694962027669</v>
      </c>
    </row>
    <row r="102" spans="1:12" x14ac:dyDescent="0.2">
      <c r="A102" s="19">
        <v>93</v>
      </c>
      <c r="B102" s="11">
        <v>4</v>
      </c>
      <c r="C102" s="60">
        <v>16</v>
      </c>
      <c r="D102" s="60">
        <v>14</v>
      </c>
      <c r="E102" s="20">
        <v>0.31419999999999998</v>
      </c>
      <c r="F102" s="25">
        <f t="shared" si="9"/>
        <v>0.26666666666666666</v>
      </c>
      <c r="G102" s="25">
        <f t="shared" si="7"/>
        <v>0.22543847783939763</v>
      </c>
      <c r="H102" s="26">
        <f t="shared" si="13"/>
        <v>7775.6119396008071</v>
      </c>
      <c r="I102" s="26">
        <f t="shared" si="10"/>
        <v>1752.9221199334522</v>
      </c>
      <c r="J102" s="26">
        <f t="shared" si="8"/>
        <v>6573.4579497504456</v>
      </c>
      <c r="K102" s="26">
        <f t="shared" si="14"/>
        <v>12348.543731516105</v>
      </c>
      <c r="L102" s="27">
        <f t="shared" si="12"/>
        <v>1.5881121418399988</v>
      </c>
    </row>
    <row r="103" spans="1:12" x14ac:dyDescent="0.2">
      <c r="A103" s="19">
        <v>94</v>
      </c>
      <c r="B103" s="11">
        <v>6</v>
      </c>
      <c r="C103" s="60">
        <v>13</v>
      </c>
      <c r="D103" s="60">
        <v>11</v>
      </c>
      <c r="E103" s="20">
        <v>0.48270000000000002</v>
      </c>
      <c r="F103" s="25">
        <f t="shared" si="9"/>
        <v>0.5</v>
      </c>
      <c r="G103" s="25">
        <f t="shared" si="7"/>
        <v>0.39725102292138403</v>
      </c>
      <c r="H103" s="26">
        <f t="shared" si="13"/>
        <v>6022.6898196673546</v>
      </c>
      <c r="I103" s="26">
        <f t="shared" si="10"/>
        <v>2392.5196916010627</v>
      </c>
      <c r="J103" s="26">
        <f t="shared" si="8"/>
        <v>4785.0393832021255</v>
      </c>
      <c r="K103" s="26">
        <f>K104+J103</f>
        <v>5775.0857817656597</v>
      </c>
      <c r="L103" s="27">
        <f t="shared" si="12"/>
        <v>0.95888813050057253</v>
      </c>
    </row>
    <row r="104" spans="1:12" x14ac:dyDescent="0.2">
      <c r="A104" s="19" t="s">
        <v>21</v>
      </c>
      <c r="B104" s="11">
        <v>6</v>
      </c>
      <c r="C104" s="11">
        <v>21</v>
      </c>
      <c r="D104" s="11">
        <v>23</v>
      </c>
      <c r="E104" s="24"/>
      <c r="F104" s="25">
        <f>B104/((C104+D104)/2)</f>
        <v>0.27272727272727271</v>
      </c>
      <c r="G104" s="25">
        <v>1</v>
      </c>
      <c r="H104" s="26">
        <f t="shared" si="13"/>
        <v>3630.1701280662919</v>
      </c>
      <c r="I104" s="26">
        <f>H104*G104</f>
        <v>3630.1701280662919</v>
      </c>
      <c r="J104" s="26">
        <f>H104*F104</f>
        <v>990.04639856353413</v>
      </c>
      <c r="K104" s="26">
        <f>J104</f>
        <v>990.04639856353413</v>
      </c>
      <c r="L104" s="27">
        <f>K104/H104</f>
        <v>0.27272727272727271</v>
      </c>
    </row>
    <row r="105" spans="1:12" x14ac:dyDescent="0.2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2" customFormat="1" x14ac:dyDescent="0.2">
      <c r="A107" s="33" t="s">
        <v>24</v>
      </c>
      <c r="B107" s="16"/>
      <c r="C107" s="16"/>
      <c r="D107" s="16"/>
      <c r="E107" s="17"/>
      <c r="F107" s="31"/>
      <c r="G107" s="31"/>
      <c r="H107" s="30"/>
      <c r="I107" s="30"/>
      <c r="J107" s="30"/>
      <c r="K107" s="30"/>
      <c r="L107" s="31"/>
    </row>
    <row r="108" spans="1:12" s="32" customFormat="1" x14ac:dyDescent="0.2">
      <c r="A108" s="35" t="s">
        <v>11</v>
      </c>
      <c r="B108" s="12"/>
      <c r="C108" s="12"/>
      <c r="D108" s="12"/>
      <c r="E108" s="13"/>
      <c r="H108" s="34"/>
      <c r="I108" s="34"/>
      <c r="J108" s="34"/>
      <c r="K108" s="34"/>
      <c r="L108" s="31"/>
    </row>
    <row r="109" spans="1:12" s="32" customFormat="1" x14ac:dyDescent="0.2">
      <c r="A109" s="33" t="s">
        <v>22</v>
      </c>
      <c r="B109" s="56"/>
      <c r="C109" s="56"/>
      <c r="D109" s="56"/>
      <c r="E109" s="57"/>
      <c r="F109" s="37"/>
      <c r="G109" s="37"/>
      <c r="H109" s="36"/>
      <c r="I109" s="36"/>
      <c r="J109" s="36"/>
      <c r="K109" s="36"/>
      <c r="L109" s="31"/>
    </row>
    <row r="110" spans="1:12" s="32" customFormat="1" x14ac:dyDescent="0.2">
      <c r="A110" s="33" t="s">
        <v>12</v>
      </c>
      <c r="B110" s="56"/>
      <c r="C110" s="56"/>
      <c r="D110" s="56"/>
      <c r="E110" s="57"/>
      <c r="F110" s="37"/>
      <c r="G110" s="37"/>
      <c r="H110" s="36"/>
      <c r="I110" s="36"/>
      <c r="J110" s="36"/>
      <c r="K110" s="36"/>
      <c r="L110" s="31"/>
    </row>
    <row r="111" spans="1:12" s="32" customFormat="1" x14ac:dyDescent="0.2">
      <c r="A111" s="33" t="s">
        <v>13</v>
      </c>
      <c r="B111" s="56"/>
      <c r="C111" s="56"/>
      <c r="D111" s="56"/>
      <c r="E111" s="57"/>
      <c r="F111" s="37"/>
      <c r="G111" s="37"/>
      <c r="H111" s="36"/>
      <c r="I111" s="36"/>
      <c r="J111" s="36"/>
      <c r="K111" s="36"/>
      <c r="L111" s="31"/>
    </row>
    <row r="112" spans="1:12" s="32" customFormat="1" x14ac:dyDescent="0.2">
      <c r="A112" s="33" t="s">
        <v>14</v>
      </c>
      <c r="B112" s="56"/>
      <c r="C112" s="56"/>
      <c r="D112" s="56"/>
      <c r="E112" s="57"/>
      <c r="F112" s="37"/>
      <c r="G112" s="37"/>
      <c r="H112" s="36"/>
      <c r="I112" s="36"/>
      <c r="J112" s="36"/>
      <c r="K112" s="36"/>
      <c r="L112" s="31"/>
    </row>
    <row r="113" spans="1:12" s="32" customFormat="1" x14ac:dyDescent="0.2">
      <c r="A113" s="33" t="s">
        <v>15</v>
      </c>
      <c r="B113" s="56"/>
      <c r="C113" s="56"/>
      <c r="D113" s="56"/>
      <c r="E113" s="57"/>
      <c r="F113" s="37"/>
      <c r="G113" s="37"/>
      <c r="H113" s="36"/>
      <c r="I113" s="36"/>
      <c r="J113" s="36"/>
      <c r="K113" s="36"/>
      <c r="L113" s="31"/>
    </row>
    <row r="114" spans="1:12" s="32" customFormat="1" x14ac:dyDescent="0.2">
      <c r="A114" s="33" t="s">
        <v>16</v>
      </c>
      <c r="B114" s="56"/>
      <c r="C114" s="56"/>
      <c r="D114" s="56"/>
      <c r="E114" s="5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17</v>
      </c>
      <c r="B115" s="56"/>
      <c r="C115" s="56"/>
      <c r="D115" s="56"/>
      <c r="E115" s="5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23</v>
      </c>
      <c r="B116" s="56"/>
      <c r="C116" s="56"/>
      <c r="D116" s="56"/>
      <c r="E116" s="5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18</v>
      </c>
      <c r="B117" s="56"/>
      <c r="C117" s="56"/>
      <c r="D117" s="56"/>
      <c r="E117" s="5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19</v>
      </c>
      <c r="B118" s="56"/>
      <c r="C118" s="56"/>
      <c r="D118" s="56"/>
      <c r="E118" s="5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0"/>
      <c r="B119" s="56"/>
      <c r="C119" s="56"/>
      <c r="D119" s="56"/>
      <c r="E119" s="5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8" t="s">
        <v>53</v>
      </c>
      <c r="B120" s="16"/>
      <c r="C120" s="16"/>
      <c r="D120" s="16"/>
      <c r="E120" s="17"/>
      <c r="F120" s="31"/>
      <c r="G120" s="31"/>
      <c r="H120" s="30"/>
      <c r="I120" s="30"/>
      <c r="J120" s="30"/>
      <c r="K120" s="30"/>
      <c r="L120" s="31"/>
    </row>
    <row r="121" spans="1:12" s="32" customFormat="1" x14ac:dyDescent="0.2">
      <c r="A121" s="34"/>
      <c r="B121" s="12"/>
      <c r="C121" s="12"/>
      <c r="D121" s="12"/>
      <c r="E121" s="13"/>
      <c r="H121" s="34"/>
      <c r="I121" s="34"/>
      <c r="J121" s="34"/>
      <c r="K121" s="34"/>
      <c r="L121" s="31"/>
    </row>
    <row r="122" spans="1:12" s="32" customFormat="1" x14ac:dyDescent="0.2">
      <c r="B122" s="12"/>
      <c r="C122" s="12"/>
      <c r="D122" s="12"/>
      <c r="E122" s="13"/>
      <c r="H122" s="34"/>
      <c r="I122" s="34"/>
      <c r="J122" s="34"/>
      <c r="K122" s="34"/>
      <c r="L122" s="31"/>
    </row>
    <row r="123" spans="1:12" s="32" customFormat="1" x14ac:dyDescent="0.2">
      <c r="A123" s="34"/>
      <c r="B123" s="12"/>
      <c r="C123" s="12"/>
      <c r="D123" s="12"/>
      <c r="E123" s="13"/>
      <c r="H123" s="34"/>
      <c r="I123" s="34"/>
      <c r="J123" s="34"/>
      <c r="K123" s="34"/>
      <c r="L123" s="31"/>
    </row>
    <row r="124" spans="1:12" s="32" customFormat="1" x14ac:dyDescent="0.2">
      <c r="A124" s="34"/>
      <c r="B124" s="12"/>
      <c r="C124" s="12"/>
      <c r="D124" s="12"/>
      <c r="E124" s="13"/>
      <c r="H124" s="34"/>
      <c r="I124" s="34"/>
      <c r="J124" s="34"/>
      <c r="K124" s="34"/>
      <c r="L124" s="31"/>
    </row>
    <row r="125" spans="1:12" s="32" customFormat="1" x14ac:dyDescent="0.2">
      <c r="A125" s="34"/>
      <c r="B125" s="12"/>
      <c r="C125" s="12"/>
      <c r="D125" s="12"/>
      <c r="E125" s="13"/>
      <c r="H125" s="34"/>
      <c r="I125" s="34"/>
      <c r="J125" s="34"/>
      <c r="K125" s="34"/>
      <c r="L125" s="31"/>
    </row>
    <row r="126" spans="1:12" s="32" customFormat="1" x14ac:dyDescent="0.2">
      <c r="A126" s="34"/>
      <c r="B126" s="12"/>
      <c r="C126" s="12"/>
      <c r="D126" s="12"/>
      <c r="E126" s="13"/>
      <c r="H126" s="34"/>
      <c r="I126" s="34"/>
      <c r="J126" s="34"/>
      <c r="K126" s="34"/>
      <c r="L126" s="31"/>
    </row>
    <row r="127" spans="1:12" s="32" customFormat="1" x14ac:dyDescent="0.2">
      <c r="A127" s="34"/>
      <c r="B127" s="12"/>
      <c r="C127" s="12"/>
      <c r="D127" s="12"/>
      <c r="E127" s="13"/>
      <c r="H127" s="34"/>
      <c r="I127" s="34"/>
      <c r="J127" s="34"/>
      <c r="K127" s="34"/>
      <c r="L127" s="31"/>
    </row>
    <row r="128" spans="1:12" s="32" customFormat="1" x14ac:dyDescent="0.2">
      <c r="A128" s="34"/>
      <c r="B128" s="12"/>
      <c r="C128" s="12"/>
      <c r="D128" s="12"/>
      <c r="E128" s="13"/>
      <c r="H128" s="34"/>
      <c r="I128" s="34"/>
      <c r="J128" s="34"/>
      <c r="K128" s="34"/>
      <c r="L128" s="31"/>
    </row>
    <row r="129" spans="1:12" s="32" customFormat="1" x14ac:dyDescent="0.2">
      <c r="A129" s="34"/>
      <c r="B129" s="12"/>
      <c r="C129" s="12"/>
      <c r="D129" s="12"/>
      <c r="E129" s="13"/>
      <c r="H129" s="34"/>
      <c r="I129" s="34"/>
      <c r="J129" s="34"/>
      <c r="K129" s="34"/>
      <c r="L129" s="31"/>
    </row>
    <row r="130" spans="1:12" s="32" customFormat="1" x14ac:dyDescent="0.2">
      <c r="A130" s="34"/>
      <c r="B130" s="12"/>
      <c r="C130" s="12"/>
      <c r="D130" s="12"/>
      <c r="E130" s="13"/>
      <c r="H130" s="34"/>
      <c r="I130" s="34"/>
      <c r="J130" s="34"/>
      <c r="K130" s="34"/>
      <c r="L130" s="31"/>
    </row>
    <row r="131" spans="1:12" s="32" customFormat="1" x14ac:dyDescent="0.2">
      <c r="A131" s="34"/>
      <c r="B131" s="12"/>
      <c r="C131" s="12"/>
      <c r="D131" s="12"/>
      <c r="E131" s="13"/>
      <c r="H131" s="34"/>
      <c r="I131" s="34"/>
      <c r="J131" s="34"/>
      <c r="K131" s="34"/>
      <c r="L131" s="31"/>
    </row>
    <row r="132" spans="1:12" s="32" customFormat="1" x14ac:dyDescent="0.2">
      <c r="A132" s="34"/>
      <c r="B132" s="12"/>
      <c r="C132" s="12"/>
      <c r="D132" s="12"/>
      <c r="E132" s="13"/>
      <c r="H132" s="34"/>
      <c r="I132" s="34"/>
      <c r="J132" s="34"/>
      <c r="K132" s="34"/>
      <c r="L132" s="31"/>
    </row>
    <row r="133" spans="1:12" s="32" customFormat="1" x14ac:dyDescent="0.2">
      <c r="A133" s="34"/>
      <c r="B133" s="12"/>
      <c r="C133" s="12"/>
      <c r="D133" s="12"/>
      <c r="E133" s="13"/>
      <c r="H133" s="34"/>
      <c r="I133" s="34"/>
      <c r="J133" s="34"/>
      <c r="K133" s="34"/>
      <c r="L133" s="31"/>
    </row>
    <row r="134" spans="1:12" s="32" customFormat="1" x14ac:dyDescent="0.2">
      <c r="A134" s="34"/>
      <c r="B134" s="12"/>
      <c r="C134" s="12"/>
      <c r="D134" s="12"/>
      <c r="E134" s="13"/>
      <c r="H134" s="34"/>
      <c r="I134" s="34"/>
      <c r="J134" s="34"/>
      <c r="K134" s="34"/>
      <c r="L134" s="31"/>
    </row>
    <row r="135" spans="1:12" s="32" customFormat="1" x14ac:dyDescent="0.2">
      <c r="A135" s="34"/>
      <c r="B135" s="12"/>
      <c r="C135" s="12"/>
      <c r="D135" s="12"/>
      <c r="E135" s="13"/>
      <c r="H135" s="34"/>
      <c r="I135" s="34"/>
      <c r="J135" s="34"/>
      <c r="K135" s="34"/>
      <c r="L135" s="31"/>
    </row>
    <row r="136" spans="1:12" s="32" customFormat="1" x14ac:dyDescent="0.2">
      <c r="A136" s="34"/>
      <c r="B136" s="12"/>
      <c r="C136" s="12"/>
      <c r="D136" s="12"/>
      <c r="E136" s="13"/>
      <c r="H136" s="34"/>
      <c r="I136" s="34"/>
      <c r="J136" s="34"/>
      <c r="K136" s="34"/>
      <c r="L136" s="31"/>
    </row>
    <row r="137" spans="1:12" s="32" customFormat="1" x14ac:dyDescent="0.2">
      <c r="A137" s="34"/>
      <c r="B137" s="12"/>
      <c r="C137" s="12"/>
      <c r="D137" s="12"/>
      <c r="E137" s="13"/>
      <c r="H137" s="34"/>
      <c r="I137" s="34"/>
      <c r="J137" s="34"/>
      <c r="K137" s="34"/>
      <c r="L137" s="31"/>
    </row>
    <row r="138" spans="1:12" s="32" customFormat="1" x14ac:dyDescent="0.2">
      <c r="A138" s="34"/>
      <c r="B138" s="12"/>
      <c r="C138" s="12"/>
      <c r="D138" s="12"/>
      <c r="E138" s="13"/>
      <c r="H138" s="34"/>
      <c r="I138" s="34"/>
      <c r="J138" s="34"/>
      <c r="K138" s="34"/>
      <c r="L138" s="31"/>
    </row>
    <row r="139" spans="1:12" s="32" customFormat="1" x14ac:dyDescent="0.2">
      <c r="A139" s="34"/>
      <c r="B139" s="12"/>
      <c r="C139" s="12"/>
      <c r="D139" s="12"/>
      <c r="E139" s="13"/>
      <c r="H139" s="34"/>
      <c r="I139" s="34"/>
      <c r="J139" s="34"/>
      <c r="K139" s="34"/>
      <c r="L139" s="31"/>
    </row>
    <row r="140" spans="1:12" s="32" customFormat="1" x14ac:dyDescent="0.2">
      <c r="A140" s="34"/>
      <c r="B140" s="12"/>
      <c r="C140" s="12"/>
      <c r="D140" s="12"/>
      <c r="E140" s="13"/>
      <c r="H140" s="34"/>
      <c r="I140" s="34"/>
      <c r="J140" s="34"/>
      <c r="K140" s="34"/>
      <c r="L140" s="31"/>
    </row>
    <row r="141" spans="1:12" s="32" customFormat="1" x14ac:dyDescent="0.2">
      <c r="A141" s="34"/>
      <c r="B141" s="12"/>
      <c r="C141" s="12"/>
      <c r="D141" s="12"/>
      <c r="E141" s="13"/>
      <c r="H141" s="34"/>
      <c r="I141" s="34"/>
      <c r="J141" s="34"/>
      <c r="K141" s="34"/>
      <c r="L141" s="31"/>
    </row>
    <row r="142" spans="1:12" s="32" customFormat="1" x14ac:dyDescent="0.2">
      <c r="A142" s="34"/>
      <c r="B142" s="12"/>
      <c r="C142" s="12"/>
      <c r="D142" s="12"/>
      <c r="E142" s="13"/>
      <c r="H142" s="34"/>
      <c r="I142" s="34"/>
      <c r="J142" s="34"/>
      <c r="K142" s="34"/>
      <c r="L142" s="31"/>
    </row>
    <row r="143" spans="1:12" s="32" customFormat="1" x14ac:dyDescent="0.2">
      <c r="A143" s="34"/>
      <c r="B143" s="12"/>
      <c r="C143" s="12"/>
      <c r="D143" s="12"/>
      <c r="E143" s="13"/>
      <c r="H143" s="34"/>
      <c r="I143" s="34"/>
      <c r="J143" s="34"/>
      <c r="K143" s="34"/>
      <c r="L143" s="31"/>
    </row>
    <row r="144" spans="1:12" s="32" customFormat="1" x14ac:dyDescent="0.2">
      <c r="A144" s="34"/>
      <c r="B144" s="12"/>
      <c r="C144" s="12"/>
      <c r="D144" s="12"/>
      <c r="E144" s="13"/>
      <c r="H144" s="34"/>
      <c r="I144" s="34"/>
      <c r="J144" s="34"/>
      <c r="K144" s="34"/>
      <c r="L144" s="31"/>
    </row>
    <row r="145" spans="1:12" s="32" customFormat="1" x14ac:dyDescent="0.2">
      <c r="A145" s="34"/>
      <c r="B145" s="12"/>
      <c r="C145" s="12"/>
      <c r="D145" s="12"/>
      <c r="E145" s="13"/>
      <c r="H145" s="34"/>
      <c r="I145" s="34"/>
      <c r="J145" s="34"/>
      <c r="K145" s="34"/>
      <c r="L145" s="31"/>
    </row>
    <row r="146" spans="1:12" s="32" customFormat="1" x14ac:dyDescent="0.2">
      <c r="A146" s="34"/>
      <c r="B146" s="12"/>
      <c r="C146" s="12"/>
      <c r="D146" s="12"/>
      <c r="E146" s="13"/>
      <c r="H146" s="34"/>
      <c r="I146" s="34"/>
      <c r="J146" s="34"/>
      <c r="K146" s="34"/>
      <c r="L146" s="31"/>
    </row>
    <row r="147" spans="1:12" s="32" customFormat="1" x14ac:dyDescent="0.2">
      <c r="A147" s="34"/>
      <c r="B147" s="12"/>
      <c r="C147" s="12"/>
      <c r="D147" s="12"/>
      <c r="E147" s="13"/>
      <c r="H147" s="34"/>
      <c r="I147" s="34"/>
      <c r="J147" s="34"/>
      <c r="K147" s="34"/>
      <c r="L147" s="31"/>
    </row>
    <row r="148" spans="1:12" s="32" customFormat="1" x14ac:dyDescent="0.2">
      <c r="A148" s="34"/>
      <c r="B148" s="12"/>
      <c r="C148" s="12"/>
      <c r="D148" s="12"/>
      <c r="E148" s="13"/>
      <c r="H148" s="34"/>
      <c r="I148" s="34"/>
      <c r="J148" s="34"/>
      <c r="K148" s="34"/>
      <c r="L148" s="31"/>
    </row>
    <row r="149" spans="1:12" s="32" customFormat="1" x14ac:dyDescent="0.2">
      <c r="A149" s="34"/>
      <c r="B149" s="12"/>
      <c r="C149" s="12"/>
      <c r="D149" s="12"/>
      <c r="E149" s="13"/>
      <c r="H149" s="34"/>
      <c r="I149" s="34"/>
      <c r="J149" s="34"/>
      <c r="K149" s="34"/>
      <c r="L149" s="31"/>
    </row>
    <row r="150" spans="1:12" s="32" customFormat="1" x14ac:dyDescent="0.2">
      <c r="A150" s="34"/>
      <c r="B150" s="12"/>
      <c r="C150" s="12"/>
      <c r="D150" s="12"/>
      <c r="E150" s="13"/>
      <c r="H150" s="34"/>
      <c r="I150" s="34"/>
      <c r="J150" s="34"/>
      <c r="K150" s="34"/>
      <c r="L150" s="31"/>
    </row>
    <row r="151" spans="1:12" s="32" customFormat="1" x14ac:dyDescent="0.2">
      <c r="A151" s="34"/>
      <c r="B151" s="12"/>
      <c r="C151" s="12"/>
      <c r="D151" s="12"/>
      <c r="E151" s="13"/>
      <c r="H151" s="34"/>
      <c r="I151" s="34"/>
      <c r="J151" s="34"/>
      <c r="K151" s="34"/>
      <c r="L151" s="31"/>
    </row>
    <row r="152" spans="1:12" s="32" customFormat="1" x14ac:dyDescent="0.2">
      <c r="A152" s="34"/>
      <c r="B152" s="12"/>
      <c r="C152" s="12"/>
      <c r="D152" s="12"/>
      <c r="E152" s="13"/>
      <c r="H152" s="34"/>
      <c r="I152" s="34"/>
      <c r="J152" s="34"/>
      <c r="K152" s="34"/>
      <c r="L152" s="31"/>
    </row>
    <row r="153" spans="1:12" s="32" customFormat="1" x14ac:dyDescent="0.2">
      <c r="A153" s="34"/>
      <c r="B153" s="12"/>
      <c r="C153" s="12"/>
      <c r="D153" s="12"/>
      <c r="E153" s="13"/>
      <c r="H153" s="34"/>
      <c r="I153" s="34"/>
      <c r="J153" s="34"/>
      <c r="K153" s="34"/>
      <c r="L153" s="31"/>
    </row>
    <row r="154" spans="1:12" s="32" customFormat="1" x14ac:dyDescent="0.2">
      <c r="A154" s="34"/>
      <c r="B154" s="12"/>
      <c r="C154" s="12"/>
      <c r="D154" s="12"/>
      <c r="E154" s="13"/>
      <c r="H154" s="34"/>
      <c r="I154" s="34"/>
      <c r="J154" s="34"/>
      <c r="K154" s="34"/>
      <c r="L154" s="31"/>
    </row>
    <row r="155" spans="1:12" s="32" customFormat="1" x14ac:dyDescent="0.2">
      <c r="A155" s="34"/>
      <c r="B155" s="12"/>
      <c r="C155" s="12"/>
      <c r="D155" s="12"/>
      <c r="E155" s="13"/>
      <c r="H155" s="34"/>
      <c r="I155" s="34"/>
      <c r="J155" s="34"/>
      <c r="K155" s="34"/>
      <c r="L155" s="31"/>
    </row>
    <row r="156" spans="1:12" s="32" customFormat="1" x14ac:dyDescent="0.2">
      <c r="A156" s="34"/>
      <c r="B156" s="12"/>
      <c r="C156" s="12"/>
      <c r="D156" s="12"/>
      <c r="E156" s="13"/>
      <c r="H156" s="34"/>
      <c r="I156" s="34"/>
      <c r="J156" s="34"/>
      <c r="K156" s="34"/>
      <c r="L156" s="31"/>
    </row>
    <row r="157" spans="1:12" s="32" customFormat="1" x14ac:dyDescent="0.2">
      <c r="A157" s="34"/>
      <c r="B157" s="12"/>
      <c r="C157" s="12"/>
      <c r="D157" s="12"/>
      <c r="E157" s="13"/>
      <c r="H157" s="34"/>
      <c r="I157" s="34"/>
      <c r="J157" s="34"/>
      <c r="K157" s="34"/>
      <c r="L157" s="31"/>
    </row>
    <row r="158" spans="1:12" s="32" customFormat="1" x14ac:dyDescent="0.2">
      <c r="A158" s="34"/>
      <c r="B158" s="12"/>
      <c r="C158" s="12"/>
      <c r="D158" s="12"/>
      <c r="E158" s="13"/>
      <c r="H158" s="34"/>
      <c r="I158" s="34"/>
      <c r="J158" s="34"/>
      <c r="K158" s="34"/>
      <c r="L158" s="31"/>
    </row>
    <row r="159" spans="1:12" s="32" customFormat="1" x14ac:dyDescent="0.2">
      <c r="A159" s="34"/>
      <c r="B159" s="12"/>
      <c r="C159" s="12"/>
      <c r="D159" s="12"/>
      <c r="E159" s="13"/>
      <c r="H159" s="34"/>
      <c r="I159" s="34"/>
      <c r="J159" s="34"/>
      <c r="K159" s="34"/>
      <c r="L159" s="31"/>
    </row>
    <row r="160" spans="1:12" s="32" customFormat="1" x14ac:dyDescent="0.2">
      <c r="A160" s="34"/>
      <c r="B160" s="12"/>
      <c r="C160" s="12"/>
      <c r="D160" s="12"/>
      <c r="E160" s="13"/>
      <c r="H160" s="34"/>
      <c r="I160" s="34"/>
      <c r="J160" s="34"/>
      <c r="K160" s="34"/>
      <c r="L160" s="31"/>
    </row>
    <row r="161" spans="1:12" s="32" customFormat="1" x14ac:dyDescent="0.2">
      <c r="A161" s="34"/>
      <c r="B161" s="12"/>
      <c r="C161" s="12"/>
      <c r="D161" s="12"/>
      <c r="E161" s="13"/>
      <c r="H161" s="34"/>
      <c r="I161" s="34"/>
      <c r="J161" s="34"/>
      <c r="K161" s="34"/>
      <c r="L161" s="31"/>
    </row>
    <row r="162" spans="1:12" s="32" customFormat="1" x14ac:dyDescent="0.2">
      <c r="A162" s="34"/>
      <c r="B162" s="12"/>
      <c r="C162" s="12"/>
      <c r="D162" s="12"/>
      <c r="E162" s="13"/>
      <c r="H162" s="34"/>
      <c r="I162" s="34"/>
      <c r="J162" s="34"/>
      <c r="K162" s="34"/>
      <c r="L162" s="31"/>
    </row>
    <row r="163" spans="1:12" s="32" customFormat="1" x14ac:dyDescent="0.2">
      <c r="A163" s="34"/>
      <c r="B163" s="12"/>
      <c r="C163" s="12"/>
      <c r="D163" s="12"/>
      <c r="E163" s="13"/>
      <c r="H163" s="34"/>
      <c r="I163" s="34"/>
      <c r="J163" s="34"/>
      <c r="K163" s="34"/>
      <c r="L163" s="31"/>
    </row>
    <row r="164" spans="1:12" s="32" customFormat="1" x14ac:dyDescent="0.2">
      <c r="A164" s="34"/>
      <c r="B164" s="12"/>
      <c r="C164" s="12"/>
      <c r="D164" s="12"/>
      <c r="E164" s="13"/>
      <c r="H164" s="34"/>
      <c r="I164" s="34"/>
      <c r="J164" s="34"/>
      <c r="K164" s="34"/>
      <c r="L164" s="31"/>
    </row>
    <row r="165" spans="1:12" s="32" customFormat="1" x14ac:dyDescent="0.2">
      <c r="A165" s="34"/>
      <c r="B165" s="12"/>
      <c r="C165" s="12"/>
      <c r="D165" s="12"/>
      <c r="E165" s="13"/>
      <c r="H165" s="34"/>
      <c r="I165" s="34"/>
      <c r="J165" s="34"/>
      <c r="K165" s="34"/>
      <c r="L165" s="31"/>
    </row>
    <row r="166" spans="1:12" s="32" customFormat="1" x14ac:dyDescent="0.2">
      <c r="A166" s="34"/>
      <c r="B166" s="12"/>
      <c r="C166" s="12"/>
      <c r="D166" s="12"/>
      <c r="E166" s="13"/>
      <c r="H166" s="34"/>
      <c r="I166" s="34"/>
      <c r="J166" s="34"/>
      <c r="K166" s="34"/>
      <c r="L166" s="31"/>
    </row>
    <row r="167" spans="1:12" s="32" customFormat="1" x14ac:dyDescent="0.2">
      <c r="A167" s="34"/>
      <c r="B167" s="12"/>
      <c r="C167" s="12"/>
      <c r="D167" s="12"/>
      <c r="E167" s="13"/>
      <c r="H167" s="34"/>
      <c r="I167" s="34"/>
      <c r="J167" s="34"/>
      <c r="K167" s="34"/>
      <c r="L167" s="31"/>
    </row>
    <row r="168" spans="1:12" s="32" customFormat="1" x14ac:dyDescent="0.2">
      <c r="A168" s="34"/>
      <c r="B168" s="12"/>
      <c r="C168" s="12"/>
      <c r="D168" s="12"/>
      <c r="E168" s="13"/>
      <c r="H168" s="34"/>
      <c r="I168" s="34"/>
      <c r="J168" s="34"/>
      <c r="K168" s="34"/>
      <c r="L168" s="31"/>
    </row>
    <row r="169" spans="1:12" s="32" customFormat="1" x14ac:dyDescent="0.2">
      <c r="A169" s="34"/>
      <c r="B169" s="12"/>
      <c r="C169" s="12"/>
      <c r="D169" s="12"/>
      <c r="E169" s="13"/>
      <c r="H169" s="34"/>
      <c r="I169" s="34"/>
      <c r="J169" s="34"/>
      <c r="K169" s="34"/>
      <c r="L169" s="31"/>
    </row>
    <row r="170" spans="1:12" s="32" customFormat="1" x14ac:dyDescent="0.2">
      <c r="A170" s="34"/>
      <c r="B170" s="12"/>
      <c r="C170" s="12"/>
      <c r="D170" s="12"/>
      <c r="E170" s="13"/>
      <c r="H170" s="34"/>
      <c r="I170" s="34"/>
      <c r="J170" s="34"/>
      <c r="K170" s="34"/>
      <c r="L170" s="31"/>
    </row>
    <row r="171" spans="1:12" s="32" customFormat="1" x14ac:dyDescent="0.2">
      <c r="A171" s="34"/>
      <c r="B171" s="12"/>
      <c r="C171" s="12"/>
      <c r="D171" s="12"/>
      <c r="E171" s="13"/>
      <c r="H171" s="34"/>
      <c r="I171" s="34"/>
      <c r="J171" s="34"/>
      <c r="K171" s="34"/>
      <c r="L171" s="31"/>
    </row>
    <row r="172" spans="1:12" s="32" customFormat="1" x14ac:dyDescent="0.2">
      <c r="A172" s="34"/>
      <c r="B172" s="12"/>
      <c r="C172" s="12"/>
      <c r="D172" s="12"/>
      <c r="E172" s="13"/>
      <c r="H172" s="34"/>
      <c r="I172" s="34"/>
      <c r="J172" s="34"/>
      <c r="K172" s="34"/>
      <c r="L172" s="31"/>
    </row>
    <row r="173" spans="1:12" s="32" customFormat="1" x14ac:dyDescent="0.2">
      <c r="A173" s="34"/>
      <c r="B173" s="12"/>
      <c r="C173" s="12"/>
      <c r="D173" s="12"/>
      <c r="E173" s="13"/>
      <c r="H173" s="34"/>
      <c r="I173" s="34"/>
      <c r="J173" s="34"/>
      <c r="K173" s="34"/>
      <c r="L173" s="31"/>
    </row>
    <row r="174" spans="1:12" s="32" customFormat="1" x14ac:dyDescent="0.2">
      <c r="A174" s="34"/>
      <c r="B174" s="12"/>
      <c r="C174" s="12"/>
      <c r="D174" s="12"/>
      <c r="E174" s="13"/>
      <c r="H174" s="34"/>
      <c r="I174" s="34"/>
      <c r="J174" s="34"/>
      <c r="K174" s="34"/>
      <c r="L174" s="31"/>
    </row>
    <row r="175" spans="1:12" s="32" customFormat="1" x14ac:dyDescent="0.2">
      <c r="A175" s="34"/>
      <c r="B175" s="12"/>
      <c r="C175" s="12"/>
      <c r="D175" s="12"/>
      <c r="E175" s="13"/>
      <c r="H175" s="34"/>
      <c r="I175" s="34"/>
      <c r="J175" s="34"/>
      <c r="K175" s="34"/>
      <c r="L175" s="31"/>
    </row>
    <row r="176" spans="1:12" s="32" customFormat="1" x14ac:dyDescent="0.2">
      <c r="A176" s="34"/>
      <c r="B176" s="12"/>
      <c r="C176" s="12"/>
      <c r="D176" s="12"/>
      <c r="E176" s="13"/>
      <c r="H176" s="34"/>
      <c r="I176" s="34"/>
      <c r="J176" s="34"/>
      <c r="K176" s="34"/>
      <c r="L176" s="31"/>
    </row>
    <row r="177" spans="1:12" s="32" customFormat="1" x14ac:dyDescent="0.2">
      <c r="A177" s="34"/>
      <c r="B177" s="12"/>
      <c r="C177" s="12"/>
      <c r="D177" s="12"/>
      <c r="E177" s="13"/>
      <c r="H177" s="34"/>
      <c r="I177" s="34"/>
      <c r="J177" s="34"/>
      <c r="K177" s="34"/>
      <c r="L177" s="31"/>
    </row>
    <row r="178" spans="1:12" s="32" customFormat="1" x14ac:dyDescent="0.2">
      <c r="A178" s="34"/>
      <c r="B178" s="12"/>
      <c r="C178" s="12"/>
      <c r="D178" s="12"/>
      <c r="E178" s="13"/>
      <c r="H178" s="34"/>
      <c r="I178" s="34"/>
      <c r="J178" s="34"/>
      <c r="K178" s="34"/>
      <c r="L178" s="31"/>
    </row>
    <row r="179" spans="1:12" s="32" customFormat="1" x14ac:dyDescent="0.2">
      <c r="A179" s="34"/>
      <c r="B179" s="12"/>
      <c r="C179" s="12"/>
      <c r="D179" s="12"/>
      <c r="E179" s="13"/>
      <c r="H179" s="34"/>
      <c r="I179" s="34"/>
      <c r="J179" s="34"/>
      <c r="K179" s="34"/>
      <c r="L179" s="31"/>
    </row>
    <row r="180" spans="1:12" s="32" customFormat="1" x14ac:dyDescent="0.2">
      <c r="A180" s="34"/>
      <c r="B180" s="12"/>
      <c r="C180" s="12"/>
      <c r="D180" s="12"/>
      <c r="E180" s="13"/>
      <c r="H180" s="34"/>
      <c r="I180" s="34"/>
      <c r="J180" s="34"/>
      <c r="K180" s="34"/>
      <c r="L180" s="31"/>
    </row>
    <row r="181" spans="1:12" s="32" customFormat="1" x14ac:dyDescent="0.2">
      <c r="A181" s="34"/>
      <c r="B181" s="12"/>
      <c r="C181" s="12"/>
      <c r="D181" s="12"/>
      <c r="E181" s="13"/>
      <c r="H181" s="34"/>
      <c r="I181" s="34"/>
      <c r="J181" s="34"/>
      <c r="K181" s="34"/>
      <c r="L181" s="31"/>
    </row>
    <row r="182" spans="1:12" s="32" customFormat="1" x14ac:dyDescent="0.2">
      <c r="A182" s="34"/>
      <c r="B182" s="12"/>
      <c r="C182" s="12"/>
      <c r="D182" s="12"/>
      <c r="E182" s="13"/>
      <c r="H182" s="34"/>
      <c r="I182" s="34"/>
      <c r="J182" s="34"/>
      <c r="K182" s="34"/>
      <c r="L182" s="31"/>
    </row>
    <row r="183" spans="1:12" s="32" customFormat="1" x14ac:dyDescent="0.2">
      <c r="A183" s="34"/>
      <c r="B183" s="12"/>
      <c r="C183" s="12"/>
      <c r="D183" s="12"/>
      <c r="E183" s="13"/>
      <c r="H183" s="34"/>
      <c r="I183" s="34"/>
      <c r="J183" s="34"/>
      <c r="K183" s="34"/>
      <c r="L183" s="31"/>
    </row>
    <row r="184" spans="1:12" s="32" customFormat="1" x14ac:dyDescent="0.2">
      <c r="A184" s="34"/>
      <c r="B184" s="12"/>
      <c r="C184" s="12"/>
      <c r="D184" s="12"/>
      <c r="E184" s="13"/>
      <c r="H184" s="34"/>
      <c r="I184" s="34"/>
      <c r="J184" s="34"/>
      <c r="K184" s="34"/>
      <c r="L184" s="31"/>
    </row>
    <row r="185" spans="1:12" s="32" customFormat="1" x14ac:dyDescent="0.2">
      <c r="A185" s="34"/>
      <c r="B185" s="12"/>
      <c r="C185" s="12"/>
      <c r="D185" s="12"/>
      <c r="E185" s="13"/>
      <c r="H185" s="34"/>
      <c r="I185" s="34"/>
      <c r="J185" s="34"/>
      <c r="K185" s="34"/>
      <c r="L185" s="31"/>
    </row>
    <row r="186" spans="1:12" s="32" customFormat="1" x14ac:dyDescent="0.2">
      <c r="A186" s="34"/>
      <c r="B186" s="12"/>
      <c r="C186" s="12"/>
      <c r="D186" s="12"/>
      <c r="E186" s="13"/>
      <c r="H186" s="34"/>
      <c r="I186" s="34"/>
      <c r="J186" s="34"/>
      <c r="K186" s="34"/>
      <c r="L186" s="31"/>
    </row>
    <row r="187" spans="1:12" s="32" customFormat="1" x14ac:dyDescent="0.2">
      <c r="A187" s="34"/>
      <c r="B187" s="12"/>
      <c r="C187" s="12"/>
      <c r="D187" s="12"/>
      <c r="E187" s="13"/>
      <c r="H187" s="34"/>
      <c r="I187" s="34"/>
      <c r="J187" s="34"/>
      <c r="K187" s="34"/>
      <c r="L187" s="31"/>
    </row>
    <row r="188" spans="1:12" s="32" customFormat="1" x14ac:dyDescent="0.2">
      <c r="A188" s="34"/>
      <c r="B188" s="12"/>
      <c r="C188" s="12"/>
      <c r="D188" s="12"/>
      <c r="E188" s="13"/>
      <c r="H188" s="34"/>
      <c r="I188" s="34"/>
      <c r="J188" s="34"/>
      <c r="K188" s="34"/>
      <c r="L188" s="31"/>
    </row>
    <row r="189" spans="1:12" s="32" customFormat="1" x14ac:dyDescent="0.2">
      <c r="A189" s="34"/>
      <c r="B189" s="12"/>
      <c r="C189" s="12"/>
      <c r="D189" s="12"/>
      <c r="E189" s="13"/>
      <c r="H189" s="34"/>
      <c r="I189" s="34"/>
      <c r="J189" s="34"/>
      <c r="K189" s="34"/>
      <c r="L189" s="31"/>
    </row>
    <row r="190" spans="1:12" s="32" customFormat="1" x14ac:dyDescent="0.2">
      <c r="A190" s="34"/>
      <c r="B190" s="12"/>
      <c r="C190" s="12"/>
      <c r="D190" s="12"/>
      <c r="E190" s="13"/>
      <c r="H190" s="34"/>
      <c r="I190" s="34"/>
      <c r="J190" s="34"/>
      <c r="K190" s="34"/>
      <c r="L190" s="31"/>
    </row>
    <row r="191" spans="1:12" s="32" customFormat="1" x14ac:dyDescent="0.2">
      <c r="A191" s="34"/>
      <c r="B191" s="12"/>
      <c r="C191" s="12"/>
      <c r="D191" s="12"/>
      <c r="E191" s="13"/>
      <c r="H191" s="34"/>
      <c r="I191" s="34"/>
      <c r="J191" s="34"/>
      <c r="K191" s="34"/>
      <c r="L191" s="31"/>
    </row>
    <row r="192" spans="1:12" s="32" customFormat="1" x14ac:dyDescent="0.2">
      <c r="A192" s="34"/>
      <c r="B192" s="12"/>
      <c r="C192" s="12"/>
      <c r="D192" s="12"/>
      <c r="E192" s="13"/>
      <c r="H192" s="34"/>
      <c r="I192" s="34"/>
      <c r="J192" s="34"/>
      <c r="K192" s="34"/>
      <c r="L192" s="31"/>
    </row>
    <row r="193" spans="12:12" x14ac:dyDescent="0.2">
      <c r="L193" s="17"/>
    </row>
    <row r="194" spans="12:12" x14ac:dyDescent="0.2">
      <c r="L194" s="17"/>
    </row>
    <row r="195" spans="12:12" x14ac:dyDescent="0.2">
      <c r="L195" s="17"/>
    </row>
    <row r="196" spans="12:12" x14ac:dyDescent="0.2">
      <c r="L196" s="17"/>
    </row>
    <row r="197" spans="12:12" x14ac:dyDescent="0.2">
      <c r="L197" s="17"/>
    </row>
    <row r="198" spans="12:12" x14ac:dyDescent="0.2">
      <c r="L198" s="17"/>
    </row>
    <row r="199" spans="12:12" x14ac:dyDescent="0.2">
      <c r="L199" s="17"/>
    </row>
    <row r="200" spans="12:12" x14ac:dyDescent="0.2">
      <c r="L200" s="17"/>
    </row>
    <row r="201" spans="12:12" x14ac:dyDescent="0.2">
      <c r="L201" s="17"/>
    </row>
    <row r="202" spans="12:12" x14ac:dyDescent="0.2">
      <c r="L202" s="17"/>
    </row>
    <row r="203" spans="12:12" x14ac:dyDescent="0.2">
      <c r="L203" s="17"/>
    </row>
    <row r="204" spans="12:12" x14ac:dyDescent="0.2">
      <c r="L204" s="17"/>
    </row>
    <row r="205" spans="12:12" x14ac:dyDescent="0.2">
      <c r="L205" s="17"/>
    </row>
    <row r="206" spans="12:12" x14ac:dyDescent="0.2">
      <c r="L206" s="17"/>
    </row>
    <row r="207" spans="12:12" x14ac:dyDescent="0.2">
      <c r="L207" s="17"/>
    </row>
    <row r="208" spans="12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ColWidth="10.85546875" defaultRowHeight="12.75" x14ac:dyDescent="0.2"/>
  <cols>
    <col min="1" max="1" width="8.7109375" style="12" customWidth="1"/>
    <col min="2" max="4" width="12.7109375" style="12" customWidth="1"/>
    <col min="5" max="7" width="12.42578125" style="13" customWidth="1"/>
    <col min="8" max="11" width="12.42578125" style="12" customWidth="1"/>
    <col min="12" max="12" width="12.42578125" style="13" customWidth="1"/>
    <col min="13" max="256" width="10.85546875" style="13"/>
    <col min="257" max="257" width="8.7109375" style="13" customWidth="1"/>
    <col min="258" max="260" width="12.7109375" style="13" customWidth="1"/>
    <col min="261" max="512" width="10.85546875" style="13"/>
    <col min="513" max="513" width="8.7109375" style="13" customWidth="1"/>
    <col min="514" max="516" width="12.7109375" style="13" customWidth="1"/>
    <col min="517" max="768" width="10.85546875" style="13"/>
    <col min="769" max="769" width="8.7109375" style="13" customWidth="1"/>
    <col min="770" max="772" width="12.7109375" style="13" customWidth="1"/>
    <col min="773" max="1024" width="10.85546875" style="13"/>
    <col min="1025" max="1025" width="8.7109375" style="13" customWidth="1"/>
    <col min="1026" max="1028" width="12.7109375" style="13" customWidth="1"/>
    <col min="1029" max="1280" width="10.85546875" style="13"/>
    <col min="1281" max="1281" width="8.7109375" style="13" customWidth="1"/>
    <col min="1282" max="1284" width="12.7109375" style="13" customWidth="1"/>
    <col min="1285" max="1536" width="10.85546875" style="13"/>
    <col min="1537" max="1537" width="8.7109375" style="13" customWidth="1"/>
    <col min="1538" max="1540" width="12.7109375" style="13" customWidth="1"/>
    <col min="1541" max="1792" width="10.85546875" style="13"/>
    <col min="1793" max="1793" width="8.7109375" style="13" customWidth="1"/>
    <col min="1794" max="1796" width="12.7109375" style="13" customWidth="1"/>
    <col min="1797" max="2048" width="10.85546875" style="13"/>
    <col min="2049" max="2049" width="8.7109375" style="13" customWidth="1"/>
    <col min="2050" max="2052" width="12.7109375" style="13" customWidth="1"/>
    <col min="2053" max="2304" width="10.85546875" style="13"/>
    <col min="2305" max="2305" width="8.7109375" style="13" customWidth="1"/>
    <col min="2306" max="2308" width="12.7109375" style="13" customWidth="1"/>
    <col min="2309" max="2560" width="10.85546875" style="13"/>
    <col min="2561" max="2561" width="8.7109375" style="13" customWidth="1"/>
    <col min="2562" max="2564" width="12.7109375" style="13" customWidth="1"/>
    <col min="2565" max="2816" width="10.85546875" style="13"/>
    <col min="2817" max="2817" width="8.7109375" style="13" customWidth="1"/>
    <col min="2818" max="2820" width="12.7109375" style="13" customWidth="1"/>
    <col min="2821" max="3072" width="10.85546875" style="13"/>
    <col min="3073" max="3073" width="8.7109375" style="13" customWidth="1"/>
    <col min="3074" max="3076" width="12.7109375" style="13" customWidth="1"/>
    <col min="3077" max="3328" width="10.85546875" style="13"/>
    <col min="3329" max="3329" width="8.7109375" style="13" customWidth="1"/>
    <col min="3330" max="3332" width="12.7109375" style="13" customWidth="1"/>
    <col min="3333" max="3584" width="10.85546875" style="13"/>
    <col min="3585" max="3585" width="8.7109375" style="13" customWidth="1"/>
    <col min="3586" max="3588" width="12.7109375" style="13" customWidth="1"/>
    <col min="3589" max="3840" width="10.85546875" style="13"/>
    <col min="3841" max="3841" width="8.7109375" style="13" customWidth="1"/>
    <col min="3842" max="3844" width="12.7109375" style="13" customWidth="1"/>
    <col min="3845" max="4096" width="10.85546875" style="13"/>
    <col min="4097" max="4097" width="8.7109375" style="13" customWidth="1"/>
    <col min="4098" max="4100" width="12.7109375" style="13" customWidth="1"/>
    <col min="4101" max="4352" width="10.85546875" style="13"/>
    <col min="4353" max="4353" width="8.7109375" style="13" customWidth="1"/>
    <col min="4354" max="4356" width="12.7109375" style="13" customWidth="1"/>
    <col min="4357" max="4608" width="10.85546875" style="13"/>
    <col min="4609" max="4609" width="8.7109375" style="13" customWidth="1"/>
    <col min="4610" max="4612" width="12.7109375" style="13" customWidth="1"/>
    <col min="4613" max="4864" width="10.85546875" style="13"/>
    <col min="4865" max="4865" width="8.7109375" style="13" customWidth="1"/>
    <col min="4866" max="4868" width="12.7109375" style="13" customWidth="1"/>
    <col min="4869" max="5120" width="10.85546875" style="13"/>
    <col min="5121" max="5121" width="8.7109375" style="13" customWidth="1"/>
    <col min="5122" max="5124" width="12.7109375" style="13" customWidth="1"/>
    <col min="5125" max="5376" width="10.85546875" style="13"/>
    <col min="5377" max="5377" width="8.7109375" style="13" customWidth="1"/>
    <col min="5378" max="5380" width="12.7109375" style="13" customWidth="1"/>
    <col min="5381" max="5632" width="10.85546875" style="13"/>
    <col min="5633" max="5633" width="8.7109375" style="13" customWidth="1"/>
    <col min="5634" max="5636" width="12.7109375" style="13" customWidth="1"/>
    <col min="5637" max="5888" width="10.85546875" style="13"/>
    <col min="5889" max="5889" width="8.7109375" style="13" customWidth="1"/>
    <col min="5890" max="5892" width="12.7109375" style="13" customWidth="1"/>
    <col min="5893" max="6144" width="10.85546875" style="13"/>
    <col min="6145" max="6145" width="8.7109375" style="13" customWidth="1"/>
    <col min="6146" max="6148" width="12.7109375" style="13" customWidth="1"/>
    <col min="6149" max="6400" width="10.85546875" style="13"/>
    <col min="6401" max="6401" width="8.7109375" style="13" customWidth="1"/>
    <col min="6402" max="6404" width="12.7109375" style="13" customWidth="1"/>
    <col min="6405" max="6656" width="10.85546875" style="13"/>
    <col min="6657" max="6657" width="8.7109375" style="13" customWidth="1"/>
    <col min="6658" max="6660" width="12.7109375" style="13" customWidth="1"/>
    <col min="6661" max="6912" width="10.85546875" style="13"/>
    <col min="6913" max="6913" width="8.7109375" style="13" customWidth="1"/>
    <col min="6914" max="6916" width="12.7109375" style="13" customWidth="1"/>
    <col min="6917" max="7168" width="10.85546875" style="13"/>
    <col min="7169" max="7169" width="8.7109375" style="13" customWidth="1"/>
    <col min="7170" max="7172" width="12.7109375" style="13" customWidth="1"/>
    <col min="7173" max="7424" width="10.85546875" style="13"/>
    <col min="7425" max="7425" width="8.7109375" style="13" customWidth="1"/>
    <col min="7426" max="7428" width="12.7109375" style="13" customWidth="1"/>
    <col min="7429" max="7680" width="10.85546875" style="13"/>
    <col min="7681" max="7681" width="8.7109375" style="13" customWidth="1"/>
    <col min="7682" max="7684" width="12.7109375" style="13" customWidth="1"/>
    <col min="7685" max="7936" width="10.85546875" style="13"/>
    <col min="7937" max="7937" width="8.7109375" style="13" customWidth="1"/>
    <col min="7938" max="7940" width="12.7109375" style="13" customWidth="1"/>
    <col min="7941" max="8192" width="10.85546875" style="13"/>
    <col min="8193" max="8193" width="8.7109375" style="13" customWidth="1"/>
    <col min="8194" max="8196" width="12.7109375" style="13" customWidth="1"/>
    <col min="8197" max="8448" width="10.85546875" style="13"/>
    <col min="8449" max="8449" width="8.7109375" style="13" customWidth="1"/>
    <col min="8450" max="8452" width="12.7109375" style="13" customWidth="1"/>
    <col min="8453" max="8704" width="10.85546875" style="13"/>
    <col min="8705" max="8705" width="8.7109375" style="13" customWidth="1"/>
    <col min="8706" max="8708" width="12.7109375" style="13" customWidth="1"/>
    <col min="8709" max="8960" width="10.85546875" style="13"/>
    <col min="8961" max="8961" width="8.7109375" style="13" customWidth="1"/>
    <col min="8962" max="8964" width="12.7109375" style="13" customWidth="1"/>
    <col min="8965" max="9216" width="10.85546875" style="13"/>
    <col min="9217" max="9217" width="8.7109375" style="13" customWidth="1"/>
    <col min="9218" max="9220" width="12.7109375" style="13" customWidth="1"/>
    <col min="9221" max="9472" width="10.85546875" style="13"/>
    <col min="9473" max="9473" width="8.7109375" style="13" customWidth="1"/>
    <col min="9474" max="9476" width="12.7109375" style="13" customWidth="1"/>
    <col min="9477" max="9728" width="10.85546875" style="13"/>
    <col min="9729" max="9729" width="8.7109375" style="13" customWidth="1"/>
    <col min="9730" max="9732" width="12.7109375" style="13" customWidth="1"/>
    <col min="9733" max="9984" width="10.85546875" style="13"/>
    <col min="9985" max="9985" width="8.7109375" style="13" customWidth="1"/>
    <col min="9986" max="9988" width="12.7109375" style="13" customWidth="1"/>
    <col min="9989" max="10240" width="10.85546875" style="13"/>
    <col min="10241" max="10241" width="8.7109375" style="13" customWidth="1"/>
    <col min="10242" max="10244" width="12.7109375" style="13" customWidth="1"/>
    <col min="10245" max="10496" width="10.85546875" style="13"/>
    <col min="10497" max="10497" width="8.7109375" style="13" customWidth="1"/>
    <col min="10498" max="10500" width="12.7109375" style="13" customWidth="1"/>
    <col min="10501" max="10752" width="10.85546875" style="13"/>
    <col min="10753" max="10753" width="8.7109375" style="13" customWidth="1"/>
    <col min="10754" max="10756" width="12.7109375" style="13" customWidth="1"/>
    <col min="10757" max="11008" width="10.85546875" style="13"/>
    <col min="11009" max="11009" width="8.7109375" style="13" customWidth="1"/>
    <col min="11010" max="11012" width="12.7109375" style="13" customWidth="1"/>
    <col min="11013" max="11264" width="10.85546875" style="13"/>
    <col min="11265" max="11265" width="8.7109375" style="13" customWidth="1"/>
    <col min="11266" max="11268" width="12.7109375" style="13" customWidth="1"/>
    <col min="11269" max="11520" width="10.85546875" style="13"/>
    <col min="11521" max="11521" width="8.7109375" style="13" customWidth="1"/>
    <col min="11522" max="11524" width="12.7109375" style="13" customWidth="1"/>
    <col min="11525" max="11776" width="10.85546875" style="13"/>
    <col min="11777" max="11777" width="8.7109375" style="13" customWidth="1"/>
    <col min="11778" max="11780" width="12.7109375" style="13" customWidth="1"/>
    <col min="11781" max="12032" width="10.85546875" style="13"/>
    <col min="12033" max="12033" width="8.7109375" style="13" customWidth="1"/>
    <col min="12034" max="12036" width="12.7109375" style="13" customWidth="1"/>
    <col min="12037" max="12288" width="10.85546875" style="13"/>
    <col min="12289" max="12289" width="8.7109375" style="13" customWidth="1"/>
    <col min="12290" max="12292" width="12.7109375" style="13" customWidth="1"/>
    <col min="12293" max="12544" width="10.85546875" style="13"/>
    <col min="12545" max="12545" width="8.7109375" style="13" customWidth="1"/>
    <col min="12546" max="12548" width="12.7109375" style="13" customWidth="1"/>
    <col min="12549" max="12800" width="10.85546875" style="13"/>
    <col min="12801" max="12801" width="8.7109375" style="13" customWidth="1"/>
    <col min="12802" max="12804" width="12.7109375" style="13" customWidth="1"/>
    <col min="12805" max="13056" width="10.85546875" style="13"/>
    <col min="13057" max="13057" width="8.7109375" style="13" customWidth="1"/>
    <col min="13058" max="13060" width="12.7109375" style="13" customWidth="1"/>
    <col min="13061" max="13312" width="10.85546875" style="13"/>
    <col min="13313" max="13313" width="8.7109375" style="13" customWidth="1"/>
    <col min="13314" max="13316" width="12.7109375" style="13" customWidth="1"/>
    <col min="13317" max="13568" width="10.85546875" style="13"/>
    <col min="13569" max="13569" width="8.7109375" style="13" customWidth="1"/>
    <col min="13570" max="13572" width="12.7109375" style="13" customWidth="1"/>
    <col min="13573" max="13824" width="10.85546875" style="13"/>
    <col min="13825" max="13825" width="8.7109375" style="13" customWidth="1"/>
    <col min="13826" max="13828" width="12.7109375" style="13" customWidth="1"/>
    <col min="13829" max="14080" width="10.85546875" style="13"/>
    <col min="14081" max="14081" width="8.7109375" style="13" customWidth="1"/>
    <col min="14082" max="14084" width="12.7109375" style="13" customWidth="1"/>
    <col min="14085" max="14336" width="10.85546875" style="13"/>
    <col min="14337" max="14337" width="8.7109375" style="13" customWidth="1"/>
    <col min="14338" max="14340" width="12.7109375" style="13" customWidth="1"/>
    <col min="14341" max="14592" width="10.85546875" style="13"/>
    <col min="14593" max="14593" width="8.7109375" style="13" customWidth="1"/>
    <col min="14594" max="14596" width="12.7109375" style="13" customWidth="1"/>
    <col min="14597" max="14848" width="10.85546875" style="13"/>
    <col min="14849" max="14849" width="8.7109375" style="13" customWidth="1"/>
    <col min="14850" max="14852" width="12.7109375" style="13" customWidth="1"/>
    <col min="14853" max="15104" width="10.85546875" style="13"/>
    <col min="15105" max="15105" width="8.7109375" style="13" customWidth="1"/>
    <col min="15106" max="15108" width="12.7109375" style="13" customWidth="1"/>
    <col min="15109" max="15360" width="10.85546875" style="13"/>
    <col min="15361" max="15361" width="8.7109375" style="13" customWidth="1"/>
    <col min="15362" max="15364" width="12.7109375" style="13" customWidth="1"/>
    <col min="15365" max="15616" width="10.85546875" style="13"/>
    <col min="15617" max="15617" width="8.7109375" style="13" customWidth="1"/>
    <col min="15618" max="15620" width="12.7109375" style="13" customWidth="1"/>
    <col min="15621" max="15872" width="10.85546875" style="13"/>
    <col min="15873" max="15873" width="8.7109375" style="13" customWidth="1"/>
    <col min="15874" max="15876" width="12.7109375" style="13" customWidth="1"/>
    <col min="15877" max="16128" width="10.85546875" style="13"/>
    <col min="16129" max="16129" width="8.7109375" style="13" customWidth="1"/>
    <col min="16130" max="16132" width="12.7109375" style="13" customWidth="1"/>
    <col min="16133" max="16384" width="10.8554687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50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2" customFormat="1" ht="89.25" x14ac:dyDescent="0.2">
      <c r="A6" s="76" t="s">
        <v>31</v>
      </c>
      <c r="B6" s="78" t="s">
        <v>32</v>
      </c>
      <c r="C6" s="80" t="s">
        <v>33</v>
      </c>
      <c r="D6" s="80"/>
      <c r="E6" s="64" t="s">
        <v>34</v>
      </c>
      <c r="F6" s="64" t="s">
        <v>35</v>
      </c>
      <c r="G6" s="64" t="s">
        <v>36</v>
      </c>
      <c r="H6" s="63" t="s">
        <v>37</v>
      </c>
      <c r="I6" s="63" t="s">
        <v>38</v>
      </c>
      <c r="J6" s="63" t="s">
        <v>39</v>
      </c>
      <c r="K6" s="63" t="s">
        <v>40</v>
      </c>
      <c r="L6" s="64" t="s">
        <v>41</v>
      </c>
    </row>
    <row r="7" spans="1:13" s="42" customFormat="1" x14ac:dyDescent="0.2">
      <c r="A7" s="77"/>
      <c r="B7" s="79"/>
      <c r="C7" s="65">
        <v>43466</v>
      </c>
      <c r="D7" s="65">
        <v>43831</v>
      </c>
      <c r="E7" s="66" t="s">
        <v>42</v>
      </c>
      <c r="F7" s="66" t="s">
        <v>43</v>
      </c>
      <c r="G7" s="66" t="s">
        <v>44</v>
      </c>
      <c r="H7" s="62" t="s">
        <v>45</v>
      </c>
      <c r="I7" s="62" t="s">
        <v>46</v>
      </c>
      <c r="J7" s="62" t="s">
        <v>47</v>
      </c>
      <c r="K7" s="62" t="s">
        <v>48</v>
      </c>
      <c r="L7" s="66" t="s">
        <v>49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1</v>
      </c>
      <c r="C9" s="60">
        <v>721</v>
      </c>
      <c r="D9" s="60">
        <v>720</v>
      </c>
      <c r="E9" s="20">
        <v>0.5</v>
      </c>
      <c r="F9" s="21">
        <f>B9/((C9+D9)/2)</f>
        <v>1.3879250520471894E-3</v>
      </c>
      <c r="G9" s="21">
        <f t="shared" ref="G9:G72" si="0">F9/((1+(1-E9)*F9))</f>
        <v>1.3869625520110957E-3</v>
      </c>
      <c r="H9" s="16">
        <v>100000</v>
      </c>
      <c r="I9" s="16">
        <f>H9*G9</f>
        <v>138.69625520110958</v>
      </c>
      <c r="J9" s="16">
        <f t="shared" ref="J9:J72" si="1">H10+I9*E9</f>
        <v>99930.651872399438</v>
      </c>
      <c r="K9" s="16">
        <f>K10+J9</f>
        <v>8158896.5714618182</v>
      </c>
      <c r="L9" s="22">
        <f>K9/H9</f>
        <v>81.588965714618183</v>
      </c>
    </row>
    <row r="10" spans="1:13" x14ac:dyDescent="0.2">
      <c r="A10" s="19">
        <v>1</v>
      </c>
      <c r="B10" s="11">
        <v>0</v>
      </c>
      <c r="C10" s="60">
        <v>845</v>
      </c>
      <c r="D10" s="60">
        <v>737</v>
      </c>
      <c r="E10" s="20">
        <v>0.5</v>
      </c>
      <c r="F10" s="21">
        <f t="shared" ref="F10:F73" si="2">B10/((C10+D10)/2)</f>
        <v>0</v>
      </c>
      <c r="G10" s="21">
        <f t="shared" si="0"/>
        <v>0</v>
      </c>
      <c r="H10" s="16">
        <f>H9-I9</f>
        <v>99861.30374479889</v>
      </c>
      <c r="I10" s="16">
        <f t="shared" ref="I10:I73" si="3">H10*G10</f>
        <v>0</v>
      </c>
      <c r="J10" s="16">
        <f t="shared" si="1"/>
        <v>99861.30374479889</v>
      </c>
      <c r="K10" s="16">
        <f t="shared" ref="K10:K73" si="4">K11+J10</f>
        <v>8058965.9195894189</v>
      </c>
      <c r="L10" s="23">
        <f t="shared" ref="L10:L73" si="5">K10/H10</f>
        <v>80.701589278110703</v>
      </c>
    </row>
    <row r="11" spans="1:13" x14ac:dyDescent="0.2">
      <c r="A11" s="19">
        <v>2</v>
      </c>
      <c r="B11" s="61">
        <v>1</v>
      </c>
      <c r="C11" s="60">
        <v>863</v>
      </c>
      <c r="D11" s="60">
        <v>831</v>
      </c>
      <c r="E11" s="20">
        <v>0.5</v>
      </c>
      <c r="F11" s="21">
        <f t="shared" si="2"/>
        <v>1.1806375442739079E-3</v>
      </c>
      <c r="G11" s="21">
        <f t="shared" si="0"/>
        <v>1.1799410029498525E-3</v>
      </c>
      <c r="H11" s="16">
        <f t="shared" ref="H11:H74" si="6">H10-I10</f>
        <v>99861.30374479889</v>
      </c>
      <c r="I11" s="16">
        <f t="shared" si="3"/>
        <v>117.83044689651786</v>
      </c>
      <c r="J11" s="16">
        <f t="shared" si="1"/>
        <v>99802.388521350629</v>
      </c>
      <c r="K11" s="16">
        <f t="shared" si="4"/>
        <v>7959104.6158446204</v>
      </c>
      <c r="L11" s="23">
        <f t="shared" si="5"/>
        <v>79.701589278110717</v>
      </c>
    </row>
    <row r="12" spans="1:13" x14ac:dyDescent="0.2">
      <c r="A12" s="19">
        <v>3</v>
      </c>
      <c r="B12" s="61">
        <v>0</v>
      </c>
      <c r="C12" s="60">
        <v>914</v>
      </c>
      <c r="D12" s="60">
        <v>871</v>
      </c>
      <c r="E12" s="20">
        <v>0.5</v>
      </c>
      <c r="F12" s="21">
        <f t="shared" si="2"/>
        <v>0</v>
      </c>
      <c r="G12" s="21">
        <f t="shared" si="0"/>
        <v>0</v>
      </c>
      <c r="H12" s="16">
        <f t="shared" si="6"/>
        <v>99743.473297902368</v>
      </c>
      <c r="I12" s="16">
        <f t="shared" si="3"/>
        <v>0</v>
      </c>
      <c r="J12" s="16">
        <f t="shared" si="1"/>
        <v>99743.473297902368</v>
      </c>
      <c r="K12" s="16">
        <f t="shared" si="4"/>
        <v>7859302.2273232695</v>
      </c>
      <c r="L12" s="23">
        <f t="shared" si="5"/>
        <v>78.795152880329397</v>
      </c>
    </row>
    <row r="13" spans="1:13" x14ac:dyDescent="0.2">
      <c r="A13" s="19">
        <v>4</v>
      </c>
      <c r="B13" s="61">
        <v>0</v>
      </c>
      <c r="C13" s="60">
        <v>981</v>
      </c>
      <c r="D13" s="60">
        <v>933</v>
      </c>
      <c r="E13" s="20">
        <v>0.5</v>
      </c>
      <c r="F13" s="21">
        <f t="shared" si="2"/>
        <v>0</v>
      </c>
      <c r="G13" s="21">
        <f t="shared" si="0"/>
        <v>0</v>
      </c>
      <c r="H13" s="16">
        <f t="shared" si="6"/>
        <v>99743.473297902368</v>
      </c>
      <c r="I13" s="16">
        <f t="shared" si="3"/>
        <v>0</v>
      </c>
      <c r="J13" s="16">
        <f t="shared" si="1"/>
        <v>99743.473297902368</v>
      </c>
      <c r="K13" s="16">
        <f t="shared" si="4"/>
        <v>7759558.7540253671</v>
      </c>
      <c r="L13" s="23">
        <f t="shared" si="5"/>
        <v>77.795152880329397</v>
      </c>
    </row>
    <row r="14" spans="1:13" x14ac:dyDescent="0.2">
      <c r="A14" s="19">
        <v>5</v>
      </c>
      <c r="B14" s="61">
        <v>0</v>
      </c>
      <c r="C14" s="60">
        <v>972</v>
      </c>
      <c r="D14" s="60">
        <v>978</v>
      </c>
      <c r="E14" s="20">
        <v>0.5</v>
      </c>
      <c r="F14" s="21">
        <f t="shared" si="2"/>
        <v>0</v>
      </c>
      <c r="G14" s="21">
        <f t="shared" si="0"/>
        <v>0</v>
      </c>
      <c r="H14" s="16">
        <f t="shared" si="6"/>
        <v>99743.473297902368</v>
      </c>
      <c r="I14" s="16">
        <f t="shared" si="3"/>
        <v>0</v>
      </c>
      <c r="J14" s="16">
        <f t="shared" si="1"/>
        <v>99743.473297902368</v>
      </c>
      <c r="K14" s="16">
        <f t="shared" si="4"/>
        <v>7659815.2807274647</v>
      </c>
      <c r="L14" s="23">
        <f t="shared" si="5"/>
        <v>76.795152880329397</v>
      </c>
    </row>
    <row r="15" spans="1:13" x14ac:dyDescent="0.2">
      <c r="A15" s="19">
        <v>6</v>
      </c>
      <c r="B15" s="61">
        <v>0</v>
      </c>
      <c r="C15" s="60">
        <v>974</v>
      </c>
      <c r="D15" s="60">
        <v>970</v>
      </c>
      <c r="E15" s="20">
        <v>0.5</v>
      </c>
      <c r="F15" s="21">
        <f t="shared" si="2"/>
        <v>0</v>
      </c>
      <c r="G15" s="21">
        <f t="shared" si="0"/>
        <v>0</v>
      </c>
      <c r="H15" s="16">
        <f t="shared" si="6"/>
        <v>99743.473297902368</v>
      </c>
      <c r="I15" s="16">
        <f t="shared" si="3"/>
        <v>0</v>
      </c>
      <c r="J15" s="16">
        <f t="shared" si="1"/>
        <v>99743.473297902368</v>
      </c>
      <c r="K15" s="16">
        <f t="shared" si="4"/>
        <v>7560071.8074295623</v>
      </c>
      <c r="L15" s="23">
        <f t="shared" si="5"/>
        <v>75.795152880329397</v>
      </c>
    </row>
    <row r="16" spans="1:13" x14ac:dyDescent="0.2">
      <c r="A16" s="19">
        <v>7</v>
      </c>
      <c r="B16" s="61">
        <v>0</v>
      </c>
      <c r="C16" s="60">
        <v>1084</v>
      </c>
      <c r="D16" s="60">
        <v>987</v>
      </c>
      <c r="E16" s="20">
        <v>0.5</v>
      </c>
      <c r="F16" s="21">
        <f t="shared" si="2"/>
        <v>0</v>
      </c>
      <c r="G16" s="21">
        <f t="shared" si="0"/>
        <v>0</v>
      </c>
      <c r="H16" s="16">
        <f t="shared" si="6"/>
        <v>99743.473297902368</v>
      </c>
      <c r="I16" s="16">
        <f t="shared" si="3"/>
        <v>0</v>
      </c>
      <c r="J16" s="16">
        <f t="shared" si="1"/>
        <v>99743.473297902368</v>
      </c>
      <c r="K16" s="16">
        <f t="shared" si="4"/>
        <v>7460328.3341316599</v>
      </c>
      <c r="L16" s="23">
        <f t="shared" si="5"/>
        <v>74.795152880329397</v>
      </c>
    </row>
    <row r="17" spans="1:12" x14ac:dyDescent="0.2">
      <c r="A17" s="19">
        <v>8</v>
      </c>
      <c r="B17" s="61">
        <v>0</v>
      </c>
      <c r="C17" s="60">
        <v>1084</v>
      </c>
      <c r="D17" s="60">
        <v>1080</v>
      </c>
      <c r="E17" s="20">
        <v>0.5</v>
      </c>
      <c r="F17" s="21">
        <f t="shared" si="2"/>
        <v>0</v>
      </c>
      <c r="G17" s="21">
        <f t="shared" si="0"/>
        <v>0</v>
      </c>
      <c r="H17" s="16">
        <f t="shared" si="6"/>
        <v>99743.473297902368</v>
      </c>
      <c r="I17" s="16">
        <f t="shared" si="3"/>
        <v>0</v>
      </c>
      <c r="J17" s="16">
        <f t="shared" si="1"/>
        <v>99743.473297902368</v>
      </c>
      <c r="K17" s="16">
        <f t="shared" si="4"/>
        <v>7360584.8608337576</v>
      </c>
      <c r="L17" s="23">
        <f t="shared" si="5"/>
        <v>73.795152880329397</v>
      </c>
    </row>
    <row r="18" spans="1:12" x14ac:dyDescent="0.2">
      <c r="A18" s="19">
        <v>9</v>
      </c>
      <c r="B18" s="61">
        <v>0</v>
      </c>
      <c r="C18" s="60">
        <v>1032</v>
      </c>
      <c r="D18" s="60">
        <v>1097</v>
      </c>
      <c r="E18" s="20">
        <v>0.5</v>
      </c>
      <c r="F18" s="21">
        <f t="shared" si="2"/>
        <v>0</v>
      </c>
      <c r="G18" s="21">
        <f t="shared" si="0"/>
        <v>0</v>
      </c>
      <c r="H18" s="16">
        <f t="shared" si="6"/>
        <v>99743.473297902368</v>
      </c>
      <c r="I18" s="16">
        <f t="shared" si="3"/>
        <v>0</v>
      </c>
      <c r="J18" s="16">
        <f t="shared" si="1"/>
        <v>99743.473297902368</v>
      </c>
      <c r="K18" s="16">
        <f t="shared" si="4"/>
        <v>7260841.3875358552</v>
      </c>
      <c r="L18" s="23">
        <f t="shared" si="5"/>
        <v>72.795152880329397</v>
      </c>
    </row>
    <row r="19" spans="1:12" x14ac:dyDescent="0.2">
      <c r="A19" s="19">
        <v>10</v>
      </c>
      <c r="B19" s="61">
        <v>0</v>
      </c>
      <c r="C19" s="60">
        <v>999</v>
      </c>
      <c r="D19" s="60">
        <v>1023</v>
      </c>
      <c r="E19" s="20">
        <v>0.5</v>
      </c>
      <c r="F19" s="21">
        <f t="shared" si="2"/>
        <v>0</v>
      </c>
      <c r="G19" s="21">
        <f t="shared" si="0"/>
        <v>0</v>
      </c>
      <c r="H19" s="16">
        <f t="shared" si="6"/>
        <v>99743.473297902368</v>
      </c>
      <c r="I19" s="16">
        <f t="shared" si="3"/>
        <v>0</v>
      </c>
      <c r="J19" s="16">
        <f t="shared" si="1"/>
        <v>99743.473297902368</v>
      </c>
      <c r="K19" s="16">
        <f t="shared" si="4"/>
        <v>7161097.9142379528</v>
      </c>
      <c r="L19" s="23">
        <f t="shared" si="5"/>
        <v>71.795152880329383</v>
      </c>
    </row>
    <row r="20" spans="1:12" x14ac:dyDescent="0.2">
      <c r="A20" s="19">
        <v>11</v>
      </c>
      <c r="B20" s="61">
        <v>1</v>
      </c>
      <c r="C20" s="60">
        <v>877</v>
      </c>
      <c r="D20" s="60">
        <v>995</v>
      </c>
      <c r="E20" s="20">
        <v>0.5</v>
      </c>
      <c r="F20" s="21">
        <f t="shared" si="2"/>
        <v>1.0683760683760685E-3</v>
      </c>
      <c r="G20" s="21">
        <f t="shared" si="0"/>
        <v>1.0678056593699948E-3</v>
      </c>
      <c r="H20" s="16">
        <f t="shared" si="6"/>
        <v>99743.473297902368</v>
      </c>
      <c r="I20" s="16">
        <f t="shared" si="3"/>
        <v>106.50664527272011</v>
      </c>
      <c r="J20" s="16">
        <f t="shared" si="1"/>
        <v>99690.219975266009</v>
      </c>
      <c r="K20" s="16">
        <f t="shared" si="4"/>
        <v>7061354.4409400504</v>
      </c>
      <c r="L20" s="23">
        <f t="shared" si="5"/>
        <v>70.795152880329383</v>
      </c>
    </row>
    <row r="21" spans="1:12" x14ac:dyDescent="0.2">
      <c r="A21" s="19">
        <v>12</v>
      </c>
      <c r="B21" s="61">
        <v>0</v>
      </c>
      <c r="C21" s="60">
        <v>776</v>
      </c>
      <c r="D21" s="60">
        <v>886</v>
      </c>
      <c r="E21" s="20">
        <v>0.5</v>
      </c>
      <c r="F21" s="21">
        <f t="shared" si="2"/>
        <v>0</v>
      </c>
      <c r="G21" s="21">
        <f t="shared" si="0"/>
        <v>0</v>
      </c>
      <c r="H21" s="16">
        <f t="shared" si="6"/>
        <v>99636.96665262965</v>
      </c>
      <c r="I21" s="16">
        <f t="shared" si="3"/>
        <v>0</v>
      </c>
      <c r="J21" s="16">
        <f t="shared" si="1"/>
        <v>99636.96665262965</v>
      </c>
      <c r="K21" s="16">
        <f t="shared" si="4"/>
        <v>6961664.2209647847</v>
      </c>
      <c r="L21" s="23">
        <f t="shared" si="5"/>
        <v>69.870294679239421</v>
      </c>
    </row>
    <row r="22" spans="1:12" x14ac:dyDescent="0.2">
      <c r="A22" s="19">
        <v>13</v>
      </c>
      <c r="B22" s="61">
        <v>0</v>
      </c>
      <c r="C22" s="60">
        <v>712</v>
      </c>
      <c r="D22" s="60">
        <v>796</v>
      </c>
      <c r="E22" s="20">
        <v>0.5</v>
      </c>
      <c r="F22" s="21">
        <f t="shared" si="2"/>
        <v>0</v>
      </c>
      <c r="G22" s="21">
        <f t="shared" si="0"/>
        <v>0</v>
      </c>
      <c r="H22" s="16">
        <f t="shared" si="6"/>
        <v>99636.96665262965</v>
      </c>
      <c r="I22" s="16">
        <f t="shared" si="3"/>
        <v>0</v>
      </c>
      <c r="J22" s="16">
        <f t="shared" si="1"/>
        <v>99636.96665262965</v>
      </c>
      <c r="K22" s="16">
        <f t="shared" si="4"/>
        <v>6862027.2543121548</v>
      </c>
      <c r="L22" s="23">
        <f t="shared" si="5"/>
        <v>68.870294679239421</v>
      </c>
    </row>
    <row r="23" spans="1:12" x14ac:dyDescent="0.2">
      <c r="A23" s="19">
        <v>14</v>
      </c>
      <c r="B23" s="61">
        <v>0</v>
      </c>
      <c r="C23" s="60">
        <v>760</v>
      </c>
      <c r="D23" s="60">
        <v>723</v>
      </c>
      <c r="E23" s="20">
        <v>0.5</v>
      </c>
      <c r="F23" s="21">
        <f t="shared" si="2"/>
        <v>0</v>
      </c>
      <c r="G23" s="21">
        <f t="shared" si="0"/>
        <v>0</v>
      </c>
      <c r="H23" s="16">
        <f t="shared" si="6"/>
        <v>99636.96665262965</v>
      </c>
      <c r="I23" s="16">
        <f t="shared" si="3"/>
        <v>0</v>
      </c>
      <c r="J23" s="16">
        <f t="shared" si="1"/>
        <v>99636.96665262965</v>
      </c>
      <c r="K23" s="16">
        <f t="shared" si="4"/>
        <v>6762390.2876595249</v>
      </c>
      <c r="L23" s="23">
        <f t="shared" si="5"/>
        <v>67.870294679239407</v>
      </c>
    </row>
    <row r="24" spans="1:12" x14ac:dyDescent="0.2">
      <c r="A24" s="19">
        <v>15</v>
      </c>
      <c r="B24" s="61">
        <v>0</v>
      </c>
      <c r="C24" s="60">
        <v>736</v>
      </c>
      <c r="D24" s="60">
        <v>767</v>
      </c>
      <c r="E24" s="20">
        <v>0.5</v>
      </c>
      <c r="F24" s="21">
        <f t="shared" si="2"/>
        <v>0</v>
      </c>
      <c r="G24" s="21">
        <f t="shared" si="0"/>
        <v>0</v>
      </c>
      <c r="H24" s="16">
        <f t="shared" si="6"/>
        <v>99636.96665262965</v>
      </c>
      <c r="I24" s="16">
        <f t="shared" si="3"/>
        <v>0</v>
      </c>
      <c r="J24" s="16">
        <f t="shared" si="1"/>
        <v>99636.96665262965</v>
      </c>
      <c r="K24" s="16">
        <f t="shared" si="4"/>
        <v>6662753.321006895</v>
      </c>
      <c r="L24" s="23">
        <f t="shared" si="5"/>
        <v>66.870294679239407</v>
      </c>
    </row>
    <row r="25" spans="1:12" x14ac:dyDescent="0.2">
      <c r="A25" s="19">
        <v>16</v>
      </c>
      <c r="B25" s="61">
        <v>0</v>
      </c>
      <c r="C25" s="60">
        <v>658</v>
      </c>
      <c r="D25" s="60">
        <v>729</v>
      </c>
      <c r="E25" s="20">
        <v>0.5</v>
      </c>
      <c r="F25" s="21">
        <f t="shared" si="2"/>
        <v>0</v>
      </c>
      <c r="G25" s="21">
        <f t="shared" si="0"/>
        <v>0</v>
      </c>
      <c r="H25" s="16">
        <f t="shared" si="6"/>
        <v>99636.96665262965</v>
      </c>
      <c r="I25" s="16">
        <f t="shared" si="3"/>
        <v>0</v>
      </c>
      <c r="J25" s="16">
        <f t="shared" si="1"/>
        <v>99636.96665262965</v>
      </c>
      <c r="K25" s="16">
        <f t="shared" si="4"/>
        <v>6563116.3543542651</v>
      </c>
      <c r="L25" s="23">
        <f t="shared" si="5"/>
        <v>65.870294679239407</v>
      </c>
    </row>
    <row r="26" spans="1:12" x14ac:dyDescent="0.2">
      <c r="A26" s="19">
        <v>17</v>
      </c>
      <c r="B26" s="61">
        <v>0</v>
      </c>
      <c r="C26" s="60">
        <v>652</v>
      </c>
      <c r="D26" s="60">
        <v>670</v>
      </c>
      <c r="E26" s="20">
        <v>0.5</v>
      </c>
      <c r="F26" s="21">
        <f t="shared" si="2"/>
        <v>0</v>
      </c>
      <c r="G26" s="21">
        <f t="shared" si="0"/>
        <v>0</v>
      </c>
      <c r="H26" s="16">
        <f t="shared" si="6"/>
        <v>99636.96665262965</v>
      </c>
      <c r="I26" s="16">
        <f t="shared" si="3"/>
        <v>0</v>
      </c>
      <c r="J26" s="16">
        <f t="shared" si="1"/>
        <v>99636.96665262965</v>
      </c>
      <c r="K26" s="16">
        <f t="shared" si="4"/>
        <v>6463479.3877016352</v>
      </c>
      <c r="L26" s="23">
        <f t="shared" si="5"/>
        <v>64.870294679239407</v>
      </c>
    </row>
    <row r="27" spans="1:12" x14ac:dyDescent="0.2">
      <c r="A27" s="19">
        <v>18</v>
      </c>
      <c r="B27" s="61">
        <v>1</v>
      </c>
      <c r="C27" s="60">
        <v>682</v>
      </c>
      <c r="D27" s="60">
        <v>677</v>
      </c>
      <c r="E27" s="20">
        <v>0.5</v>
      </c>
      <c r="F27" s="21">
        <f t="shared" si="2"/>
        <v>1.4716703458425313E-3</v>
      </c>
      <c r="G27" s="21">
        <f t="shared" si="0"/>
        <v>1.4705882352941178E-3</v>
      </c>
      <c r="H27" s="16">
        <f t="shared" si="6"/>
        <v>99636.96665262965</v>
      </c>
      <c r="I27" s="16">
        <f t="shared" si="3"/>
        <v>146.5249509597495</v>
      </c>
      <c r="J27" s="16">
        <f t="shared" si="1"/>
        <v>99563.704177149775</v>
      </c>
      <c r="K27" s="16">
        <f t="shared" si="4"/>
        <v>6363842.4210490054</v>
      </c>
      <c r="L27" s="23">
        <f t="shared" si="5"/>
        <v>63.8702946792394</v>
      </c>
    </row>
    <row r="28" spans="1:12" x14ac:dyDescent="0.2">
      <c r="A28" s="19">
        <v>19</v>
      </c>
      <c r="B28" s="11">
        <v>0</v>
      </c>
      <c r="C28" s="60">
        <v>637</v>
      </c>
      <c r="D28" s="60">
        <v>700</v>
      </c>
      <c r="E28" s="20">
        <v>0.5</v>
      </c>
      <c r="F28" s="21">
        <f t="shared" si="2"/>
        <v>0</v>
      </c>
      <c r="G28" s="21">
        <f t="shared" si="0"/>
        <v>0</v>
      </c>
      <c r="H28" s="16">
        <f t="shared" si="6"/>
        <v>99490.441701669901</v>
      </c>
      <c r="I28" s="16">
        <f t="shared" si="3"/>
        <v>0</v>
      </c>
      <c r="J28" s="16">
        <f t="shared" si="1"/>
        <v>99490.441701669901</v>
      </c>
      <c r="K28" s="16">
        <f t="shared" si="4"/>
        <v>6264278.7168718558</v>
      </c>
      <c r="L28" s="23">
        <f t="shared" si="5"/>
        <v>62.963623537382617</v>
      </c>
    </row>
    <row r="29" spans="1:12" x14ac:dyDescent="0.2">
      <c r="A29" s="19">
        <v>20</v>
      </c>
      <c r="B29" s="11">
        <v>0</v>
      </c>
      <c r="C29" s="60">
        <v>627</v>
      </c>
      <c r="D29" s="60">
        <v>673</v>
      </c>
      <c r="E29" s="20">
        <v>0.5</v>
      </c>
      <c r="F29" s="21">
        <f t="shared" si="2"/>
        <v>0</v>
      </c>
      <c r="G29" s="21">
        <f t="shared" si="0"/>
        <v>0</v>
      </c>
      <c r="H29" s="16">
        <f t="shared" si="6"/>
        <v>99490.441701669901</v>
      </c>
      <c r="I29" s="16">
        <f t="shared" si="3"/>
        <v>0</v>
      </c>
      <c r="J29" s="16">
        <f t="shared" si="1"/>
        <v>99490.441701669901</v>
      </c>
      <c r="K29" s="16">
        <f t="shared" si="4"/>
        <v>6164788.2751701856</v>
      </c>
      <c r="L29" s="23">
        <f t="shared" si="5"/>
        <v>61.96362353738261</v>
      </c>
    </row>
    <row r="30" spans="1:12" x14ac:dyDescent="0.2">
      <c r="A30" s="19">
        <v>21</v>
      </c>
      <c r="B30" s="11">
        <v>0</v>
      </c>
      <c r="C30" s="60">
        <v>622</v>
      </c>
      <c r="D30" s="60">
        <v>688</v>
      </c>
      <c r="E30" s="20">
        <v>0.5</v>
      </c>
      <c r="F30" s="21">
        <f t="shared" si="2"/>
        <v>0</v>
      </c>
      <c r="G30" s="21">
        <f t="shared" si="0"/>
        <v>0</v>
      </c>
      <c r="H30" s="16">
        <f t="shared" si="6"/>
        <v>99490.441701669901</v>
      </c>
      <c r="I30" s="16">
        <f t="shared" si="3"/>
        <v>0</v>
      </c>
      <c r="J30" s="16">
        <f t="shared" si="1"/>
        <v>99490.441701669901</v>
      </c>
      <c r="K30" s="16">
        <f t="shared" si="4"/>
        <v>6065297.8334685154</v>
      </c>
      <c r="L30" s="23">
        <f t="shared" si="5"/>
        <v>60.96362353738261</v>
      </c>
    </row>
    <row r="31" spans="1:12" x14ac:dyDescent="0.2">
      <c r="A31" s="19">
        <v>22</v>
      </c>
      <c r="B31" s="11">
        <v>0</v>
      </c>
      <c r="C31" s="60">
        <v>604</v>
      </c>
      <c r="D31" s="60">
        <v>666</v>
      </c>
      <c r="E31" s="20">
        <v>0.5</v>
      </c>
      <c r="F31" s="21">
        <f t="shared" si="2"/>
        <v>0</v>
      </c>
      <c r="G31" s="21">
        <f t="shared" si="0"/>
        <v>0</v>
      </c>
      <c r="H31" s="16">
        <f t="shared" si="6"/>
        <v>99490.441701669901</v>
      </c>
      <c r="I31" s="16">
        <f t="shared" si="3"/>
        <v>0</v>
      </c>
      <c r="J31" s="16">
        <f t="shared" si="1"/>
        <v>99490.441701669901</v>
      </c>
      <c r="K31" s="16">
        <f t="shared" si="4"/>
        <v>5965807.3917668452</v>
      </c>
      <c r="L31" s="23">
        <f t="shared" si="5"/>
        <v>59.96362353738261</v>
      </c>
    </row>
    <row r="32" spans="1:12" x14ac:dyDescent="0.2">
      <c r="A32" s="19">
        <v>23</v>
      </c>
      <c r="B32" s="11">
        <v>0</v>
      </c>
      <c r="C32" s="60">
        <v>650</v>
      </c>
      <c r="D32" s="60">
        <v>628</v>
      </c>
      <c r="E32" s="20">
        <v>0.5</v>
      </c>
      <c r="F32" s="21">
        <f t="shared" si="2"/>
        <v>0</v>
      </c>
      <c r="G32" s="21">
        <f t="shared" si="0"/>
        <v>0</v>
      </c>
      <c r="H32" s="16">
        <f t="shared" si="6"/>
        <v>99490.441701669901</v>
      </c>
      <c r="I32" s="16">
        <f t="shared" si="3"/>
        <v>0</v>
      </c>
      <c r="J32" s="16">
        <f t="shared" si="1"/>
        <v>99490.441701669901</v>
      </c>
      <c r="K32" s="16">
        <f t="shared" si="4"/>
        <v>5866316.9500651751</v>
      </c>
      <c r="L32" s="23">
        <f t="shared" si="5"/>
        <v>58.963623537382603</v>
      </c>
    </row>
    <row r="33" spans="1:12" x14ac:dyDescent="0.2">
      <c r="A33" s="19">
        <v>24</v>
      </c>
      <c r="B33" s="11">
        <v>1</v>
      </c>
      <c r="C33" s="60">
        <v>642</v>
      </c>
      <c r="D33" s="60">
        <v>682</v>
      </c>
      <c r="E33" s="20">
        <v>0.5</v>
      </c>
      <c r="F33" s="21">
        <f t="shared" si="2"/>
        <v>1.5105740181268882E-3</v>
      </c>
      <c r="G33" s="21">
        <f t="shared" si="0"/>
        <v>1.5094339622641509E-3</v>
      </c>
      <c r="H33" s="16">
        <f t="shared" si="6"/>
        <v>99490.441701669901</v>
      </c>
      <c r="I33" s="16">
        <f t="shared" si="3"/>
        <v>150.1742516251621</v>
      </c>
      <c r="J33" s="16">
        <f t="shared" si="1"/>
        <v>99415.354575857316</v>
      </c>
      <c r="K33" s="16">
        <f t="shared" si="4"/>
        <v>5766826.5083635049</v>
      </c>
      <c r="L33" s="23">
        <f t="shared" si="5"/>
        <v>57.963623537382603</v>
      </c>
    </row>
    <row r="34" spans="1:12" x14ac:dyDescent="0.2">
      <c r="A34" s="19">
        <v>25</v>
      </c>
      <c r="B34" s="11">
        <v>0</v>
      </c>
      <c r="C34" s="60">
        <v>637</v>
      </c>
      <c r="D34" s="60">
        <v>700</v>
      </c>
      <c r="E34" s="20">
        <v>0.5</v>
      </c>
      <c r="F34" s="21">
        <f t="shared" si="2"/>
        <v>0</v>
      </c>
      <c r="G34" s="21">
        <f t="shared" si="0"/>
        <v>0</v>
      </c>
      <c r="H34" s="16">
        <f t="shared" si="6"/>
        <v>99340.267450044732</v>
      </c>
      <c r="I34" s="16">
        <f t="shared" si="3"/>
        <v>0</v>
      </c>
      <c r="J34" s="16">
        <f t="shared" si="1"/>
        <v>99340.267450044732</v>
      </c>
      <c r="K34" s="16">
        <f t="shared" si="4"/>
        <v>5667411.1537876474</v>
      </c>
      <c r="L34" s="23">
        <f t="shared" si="5"/>
        <v>57.050492204861641</v>
      </c>
    </row>
    <row r="35" spans="1:12" x14ac:dyDescent="0.2">
      <c r="A35" s="19">
        <v>26</v>
      </c>
      <c r="B35" s="11">
        <v>0</v>
      </c>
      <c r="C35" s="60">
        <v>693</v>
      </c>
      <c r="D35" s="60">
        <v>701</v>
      </c>
      <c r="E35" s="20">
        <v>0.5</v>
      </c>
      <c r="F35" s="21">
        <f t="shared" si="2"/>
        <v>0</v>
      </c>
      <c r="G35" s="21">
        <f t="shared" si="0"/>
        <v>0</v>
      </c>
      <c r="H35" s="16">
        <f t="shared" si="6"/>
        <v>99340.267450044732</v>
      </c>
      <c r="I35" s="16">
        <f t="shared" si="3"/>
        <v>0</v>
      </c>
      <c r="J35" s="16">
        <f t="shared" si="1"/>
        <v>99340.267450044732</v>
      </c>
      <c r="K35" s="16">
        <f t="shared" si="4"/>
        <v>5568070.8863376025</v>
      </c>
      <c r="L35" s="23">
        <f t="shared" si="5"/>
        <v>56.050492204861641</v>
      </c>
    </row>
    <row r="36" spans="1:12" x14ac:dyDescent="0.2">
      <c r="A36" s="19">
        <v>27</v>
      </c>
      <c r="B36" s="11">
        <v>1</v>
      </c>
      <c r="C36" s="60">
        <v>707</v>
      </c>
      <c r="D36" s="60">
        <v>720</v>
      </c>
      <c r="E36" s="20">
        <v>0.5</v>
      </c>
      <c r="F36" s="21">
        <f t="shared" si="2"/>
        <v>1.4015416958654519E-3</v>
      </c>
      <c r="G36" s="21">
        <f t="shared" si="0"/>
        <v>1.4005602240896356E-3</v>
      </c>
      <c r="H36" s="16">
        <f t="shared" si="6"/>
        <v>99340.267450044732</v>
      </c>
      <c r="I36" s="16">
        <f t="shared" si="3"/>
        <v>139.13202724095899</v>
      </c>
      <c r="J36" s="16">
        <f t="shared" si="1"/>
        <v>99270.70143642425</v>
      </c>
      <c r="K36" s="16">
        <f t="shared" si="4"/>
        <v>5468730.6188875576</v>
      </c>
      <c r="L36" s="23">
        <f t="shared" si="5"/>
        <v>55.050492204861634</v>
      </c>
    </row>
    <row r="37" spans="1:12" x14ac:dyDescent="0.2">
      <c r="A37" s="19">
        <v>28</v>
      </c>
      <c r="B37" s="11">
        <v>0</v>
      </c>
      <c r="C37" s="60">
        <v>728</v>
      </c>
      <c r="D37" s="60">
        <v>772</v>
      </c>
      <c r="E37" s="20">
        <v>0.5</v>
      </c>
      <c r="F37" s="21">
        <f t="shared" si="2"/>
        <v>0</v>
      </c>
      <c r="G37" s="21">
        <f t="shared" si="0"/>
        <v>0</v>
      </c>
      <c r="H37" s="16">
        <f t="shared" si="6"/>
        <v>99201.135422803767</v>
      </c>
      <c r="I37" s="16">
        <f t="shared" si="3"/>
        <v>0</v>
      </c>
      <c r="J37" s="16">
        <f t="shared" si="1"/>
        <v>99201.135422803767</v>
      </c>
      <c r="K37" s="16">
        <f t="shared" si="4"/>
        <v>5369459.917451133</v>
      </c>
      <c r="L37" s="23">
        <f t="shared" si="5"/>
        <v>54.127000609076028</v>
      </c>
    </row>
    <row r="38" spans="1:12" x14ac:dyDescent="0.2">
      <c r="A38" s="19">
        <v>29</v>
      </c>
      <c r="B38" s="11">
        <v>1</v>
      </c>
      <c r="C38" s="60">
        <v>763</v>
      </c>
      <c r="D38" s="60">
        <v>783</v>
      </c>
      <c r="E38" s="20">
        <v>0.5</v>
      </c>
      <c r="F38" s="21">
        <f t="shared" si="2"/>
        <v>1.29366106080207E-3</v>
      </c>
      <c r="G38" s="21">
        <f t="shared" si="0"/>
        <v>1.2928248222365871E-3</v>
      </c>
      <c r="H38" s="16">
        <f t="shared" si="6"/>
        <v>99201.135422803767</v>
      </c>
      <c r="I38" s="16">
        <f t="shared" si="3"/>
        <v>128.24969026865389</v>
      </c>
      <c r="J38" s="16">
        <f t="shared" si="1"/>
        <v>99137.01057766944</v>
      </c>
      <c r="K38" s="16">
        <f t="shared" si="4"/>
        <v>5270258.7820283296</v>
      </c>
      <c r="L38" s="23">
        <f t="shared" si="5"/>
        <v>53.127000609076028</v>
      </c>
    </row>
    <row r="39" spans="1:12" x14ac:dyDescent="0.2">
      <c r="A39" s="19">
        <v>30</v>
      </c>
      <c r="B39" s="11">
        <v>0</v>
      </c>
      <c r="C39" s="60">
        <v>757</v>
      </c>
      <c r="D39" s="60">
        <v>805</v>
      </c>
      <c r="E39" s="20">
        <v>0.5</v>
      </c>
      <c r="F39" s="21">
        <f t="shared" si="2"/>
        <v>0</v>
      </c>
      <c r="G39" s="21">
        <f t="shared" si="0"/>
        <v>0</v>
      </c>
      <c r="H39" s="16">
        <f t="shared" si="6"/>
        <v>99072.885732535113</v>
      </c>
      <c r="I39" s="16">
        <f t="shared" si="3"/>
        <v>0</v>
      </c>
      <c r="J39" s="16">
        <f t="shared" si="1"/>
        <v>99072.885732535113</v>
      </c>
      <c r="K39" s="16">
        <f t="shared" si="4"/>
        <v>5171121.7714506602</v>
      </c>
      <c r="L39" s="23">
        <f t="shared" si="5"/>
        <v>52.195126176207523</v>
      </c>
    </row>
    <row r="40" spans="1:12" x14ac:dyDescent="0.2">
      <c r="A40" s="19">
        <v>31</v>
      </c>
      <c r="B40" s="11">
        <v>0</v>
      </c>
      <c r="C40" s="60">
        <v>871</v>
      </c>
      <c r="D40" s="60">
        <v>805</v>
      </c>
      <c r="E40" s="20">
        <v>0.5</v>
      </c>
      <c r="F40" s="21">
        <f t="shared" si="2"/>
        <v>0</v>
      </c>
      <c r="G40" s="21">
        <f t="shared" si="0"/>
        <v>0</v>
      </c>
      <c r="H40" s="16">
        <f t="shared" si="6"/>
        <v>99072.885732535113</v>
      </c>
      <c r="I40" s="16">
        <f t="shared" si="3"/>
        <v>0</v>
      </c>
      <c r="J40" s="16">
        <f t="shared" si="1"/>
        <v>99072.885732535113</v>
      </c>
      <c r="K40" s="16">
        <f t="shared" si="4"/>
        <v>5072048.8857181249</v>
      </c>
      <c r="L40" s="23">
        <f t="shared" si="5"/>
        <v>51.195126176207523</v>
      </c>
    </row>
    <row r="41" spans="1:12" x14ac:dyDescent="0.2">
      <c r="A41" s="19">
        <v>32</v>
      </c>
      <c r="B41" s="11">
        <v>2</v>
      </c>
      <c r="C41" s="60">
        <v>826</v>
      </c>
      <c r="D41" s="60">
        <v>913</v>
      </c>
      <c r="E41" s="20">
        <v>0.5</v>
      </c>
      <c r="F41" s="21">
        <f t="shared" si="2"/>
        <v>2.3001725129384704E-3</v>
      </c>
      <c r="G41" s="21">
        <f t="shared" si="0"/>
        <v>2.2975301550832855E-3</v>
      </c>
      <c r="H41" s="16">
        <f t="shared" si="6"/>
        <v>99072.885732535113</v>
      </c>
      <c r="I41" s="16">
        <f t="shared" si="3"/>
        <v>227.62294252162002</v>
      </c>
      <c r="J41" s="16">
        <f t="shared" si="1"/>
        <v>98959.074261274305</v>
      </c>
      <c r="K41" s="16">
        <f t="shared" si="4"/>
        <v>4972975.9999855896</v>
      </c>
      <c r="L41" s="23">
        <f t="shared" si="5"/>
        <v>50.195126176207516</v>
      </c>
    </row>
    <row r="42" spans="1:12" x14ac:dyDescent="0.2">
      <c r="A42" s="19">
        <v>33</v>
      </c>
      <c r="B42" s="11">
        <v>0</v>
      </c>
      <c r="C42" s="60">
        <v>919</v>
      </c>
      <c r="D42" s="60">
        <v>861</v>
      </c>
      <c r="E42" s="20">
        <v>0.5</v>
      </c>
      <c r="F42" s="21">
        <f t="shared" si="2"/>
        <v>0</v>
      </c>
      <c r="G42" s="21">
        <f t="shared" si="0"/>
        <v>0</v>
      </c>
      <c r="H42" s="16">
        <f t="shared" si="6"/>
        <v>98845.262790013498</v>
      </c>
      <c r="I42" s="16">
        <f t="shared" si="3"/>
        <v>0</v>
      </c>
      <c r="J42" s="16">
        <f t="shared" si="1"/>
        <v>98845.262790013498</v>
      </c>
      <c r="K42" s="16">
        <f t="shared" si="4"/>
        <v>4874016.9257243155</v>
      </c>
      <c r="L42" s="23">
        <f t="shared" si="5"/>
        <v>49.309565154160786</v>
      </c>
    </row>
    <row r="43" spans="1:12" x14ac:dyDescent="0.2">
      <c r="A43" s="19">
        <v>34</v>
      </c>
      <c r="B43" s="11">
        <v>0</v>
      </c>
      <c r="C43" s="60">
        <v>1054</v>
      </c>
      <c r="D43" s="60">
        <v>950</v>
      </c>
      <c r="E43" s="20">
        <v>0.5</v>
      </c>
      <c r="F43" s="21">
        <f t="shared" si="2"/>
        <v>0</v>
      </c>
      <c r="G43" s="21">
        <f t="shared" si="0"/>
        <v>0</v>
      </c>
      <c r="H43" s="16">
        <f t="shared" si="6"/>
        <v>98845.262790013498</v>
      </c>
      <c r="I43" s="16">
        <f t="shared" si="3"/>
        <v>0</v>
      </c>
      <c r="J43" s="16">
        <f t="shared" si="1"/>
        <v>98845.262790013498</v>
      </c>
      <c r="K43" s="16">
        <f t="shared" si="4"/>
        <v>4775171.6629343024</v>
      </c>
      <c r="L43" s="23">
        <f t="shared" si="5"/>
        <v>48.309565154160794</v>
      </c>
    </row>
    <row r="44" spans="1:12" x14ac:dyDescent="0.2">
      <c r="A44" s="19">
        <v>35</v>
      </c>
      <c r="B44" s="11">
        <v>1</v>
      </c>
      <c r="C44" s="60">
        <v>1075</v>
      </c>
      <c r="D44" s="60">
        <v>1082</v>
      </c>
      <c r="E44" s="20">
        <v>0.5</v>
      </c>
      <c r="F44" s="21">
        <f t="shared" si="2"/>
        <v>9.2721372276309685E-4</v>
      </c>
      <c r="G44" s="21">
        <f t="shared" si="0"/>
        <v>9.2678405931417981E-4</v>
      </c>
      <c r="H44" s="16">
        <f t="shared" si="6"/>
        <v>98845.262790013498</v>
      </c>
      <c r="I44" s="16">
        <f t="shared" si="3"/>
        <v>91.60821389250556</v>
      </c>
      <c r="J44" s="16">
        <f t="shared" si="1"/>
        <v>98799.458683067234</v>
      </c>
      <c r="K44" s="16">
        <f t="shared" si="4"/>
        <v>4676326.4001442892</v>
      </c>
      <c r="L44" s="23">
        <f t="shared" si="5"/>
        <v>47.309565154160794</v>
      </c>
    </row>
    <row r="45" spans="1:12" x14ac:dyDescent="0.2">
      <c r="A45" s="19">
        <v>36</v>
      </c>
      <c r="B45" s="11">
        <v>1</v>
      </c>
      <c r="C45" s="60">
        <v>1190</v>
      </c>
      <c r="D45" s="60">
        <v>1095</v>
      </c>
      <c r="E45" s="20">
        <v>0.5</v>
      </c>
      <c r="F45" s="21">
        <f t="shared" si="2"/>
        <v>8.7527352297593001E-4</v>
      </c>
      <c r="G45" s="21">
        <f t="shared" si="0"/>
        <v>8.7489063867016625E-4</v>
      </c>
      <c r="H45" s="16">
        <f t="shared" si="6"/>
        <v>98753.654576120985</v>
      </c>
      <c r="I45" s="16">
        <f t="shared" si="3"/>
        <v>86.398647923115476</v>
      </c>
      <c r="J45" s="16">
        <f t="shared" si="1"/>
        <v>98710.455252159431</v>
      </c>
      <c r="K45" s="16">
        <f t="shared" si="4"/>
        <v>4577526.9414612222</v>
      </c>
      <c r="L45" s="23">
        <f t="shared" si="5"/>
        <v>46.352987756344625</v>
      </c>
    </row>
    <row r="46" spans="1:12" x14ac:dyDescent="0.2">
      <c r="A46" s="19">
        <v>37</v>
      </c>
      <c r="B46" s="11">
        <v>4</v>
      </c>
      <c r="C46" s="60">
        <v>1347</v>
      </c>
      <c r="D46" s="60">
        <v>1225</v>
      </c>
      <c r="E46" s="20">
        <v>0.5</v>
      </c>
      <c r="F46" s="21">
        <f t="shared" si="2"/>
        <v>3.1104199066874028E-3</v>
      </c>
      <c r="G46" s="21">
        <f t="shared" si="0"/>
        <v>3.105590062111801E-3</v>
      </c>
      <c r="H46" s="16">
        <f t="shared" si="6"/>
        <v>98667.255928197876</v>
      </c>
      <c r="I46" s="16">
        <f t="shared" si="3"/>
        <v>306.42004946645301</v>
      </c>
      <c r="J46" s="16">
        <f t="shared" si="1"/>
        <v>98514.045903464648</v>
      </c>
      <c r="K46" s="16">
        <f t="shared" si="4"/>
        <v>4478816.4862090629</v>
      </c>
      <c r="L46" s="23">
        <f t="shared" si="5"/>
        <v>45.393139234239847</v>
      </c>
    </row>
    <row r="47" spans="1:12" x14ac:dyDescent="0.2">
      <c r="A47" s="19">
        <v>38</v>
      </c>
      <c r="B47" s="11">
        <v>0</v>
      </c>
      <c r="C47" s="60">
        <v>1471</v>
      </c>
      <c r="D47" s="60">
        <v>1363</v>
      </c>
      <c r="E47" s="20">
        <v>0.5</v>
      </c>
      <c r="F47" s="21">
        <f t="shared" si="2"/>
        <v>0</v>
      </c>
      <c r="G47" s="21">
        <f t="shared" si="0"/>
        <v>0</v>
      </c>
      <c r="H47" s="16">
        <f t="shared" si="6"/>
        <v>98360.835878731421</v>
      </c>
      <c r="I47" s="16">
        <f t="shared" si="3"/>
        <v>0</v>
      </c>
      <c r="J47" s="16">
        <f t="shared" si="1"/>
        <v>98360.835878731421</v>
      </c>
      <c r="K47" s="16">
        <f t="shared" si="4"/>
        <v>4380302.4403055981</v>
      </c>
      <c r="L47" s="23">
        <f t="shared" si="5"/>
        <v>44.532993250545886</v>
      </c>
    </row>
    <row r="48" spans="1:12" x14ac:dyDescent="0.2">
      <c r="A48" s="19">
        <v>39</v>
      </c>
      <c r="B48" s="11">
        <v>0</v>
      </c>
      <c r="C48" s="60">
        <v>1521</v>
      </c>
      <c r="D48" s="60">
        <v>1478</v>
      </c>
      <c r="E48" s="20">
        <v>0.5</v>
      </c>
      <c r="F48" s="21">
        <f t="shared" si="2"/>
        <v>0</v>
      </c>
      <c r="G48" s="21">
        <f t="shared" si="0"/>
        <v>0</v>
      </c>
      <c r="H48" s="16">
        <f t="shared" si="6"/>
        <v>98360.835878731421</v>
      </c>
      <c r="I48" s="16">
        <f t="shared" si="3"/>
        <v>0</v>
      </c>
      <c r="J48" s="16">
        <f t="shared" si="1"/>
        <v>98360.835878731421</v>
      </c>
      <c r="K48" s="16">
        <f t="shared" si="4"/>
        <v>4281941.6044268664</v>
      </c>
      <c r="L48" s="23">
        <f t="shared" si="5"/>
        <v>43.532993250545886</v>
      </c>
    </row>
    <row r="49" spans="1:12" x14ac:dyDescent="0.2">
      <c r="A49" s="19">
        <v>40</v>
      </c>
      <c r="B49" s="11">
        <v>1</v>
      </c>
      <c r="C49" s="60">
        <v>1627</v>
      </c>
      <c r="D49" s="60">
        <v>1530</v>
      </c>
      <c r="E49" s="20">
        <v>0.5</v>
      </c>
      <c r="F49" s="21">
        <f t="shared" si="2"/>
        <v>6.3351282863477985E-4</v>
      </c>
      <c r="G49" s="21">
        <f t="shared" si="0"/>
        <v>6.3331222292590248E-4</v>
      </c>
      <c r="H49" s="16">
        <f t="shared" si="6"/>
        <v>98360.835878731421</v>
      </c>
      <c r="I49" s="16">
        <f t="shared" si="3"/>
        <v>62.293119619209257</v>
      </c>
      <c r="J49" s="16">
        <f t="shared" si="1"/>
        <v>98329.689318921824</v>
      </c>
      <c r="K49" s="16">
        <f t="shared" si="4"/>
        <v>4183580.7685481352</v>
      </c>
      <c r="L49" s="23">
        <f t="shared" si="5"/>
        <v>42.532993250545886</v>
      </c>
    </row>
    <row r="50" spans="1:12" x14ac:dyDescent="0.2">
      <c r="A50" s="19">
        <v>41</v>
      </c>
      <c r="B50" s="11">
        <v>1</v>
      </c>
      <c r="C50" s="60">
        <v>1658</v>
      </c>
      <c r="D50" s="60">
        <v>1657</v>
      </c>
      <c r="E50" s="20">
        <v>0.5</v>
      </c>
      <c r="F50" s="21">
        <f t="shared" si="2"/>
        <v>6.0331825037707393E-4</v>
      </c>
      <c r="G50" s="21">
        <f t="shared" si="0"/>
        <v>6.0313630880579018E-4</v>
      </c>
      <c r="H50" s="16">
        <f t="shared" si="6"/>
        <v>98298.542759112213</v>
      </c>
      <c r="I50" s="16">
        <f t="shared" si="3"/>
        <v>59.287420240719072</v>
      </c>
      <c r="J50" s="16">
        <f t="shared" si="1"/>
        <v>98268.899048991851</v>
      </c>
      <c r="K50" s="16">
        <f t="shared" si="4"/>
        <v>4085251.0792292133</v>
      </c>
      <c r="L50" s="23">
        <f t="shared" si="5"/>
        <v>41.559630128397941</v>
      </c>
    </row>
    <row r="51" spans="1:12" x14ac:dyDescent="0.2">
      <c r="A51" s="19">
        <v>42</v>
      </c>
      <c r="B51" s="11">
        <v>0</v>
      </c>
      <c r="C51" s="60">
        <v>1645</v>
      </c>
      <c r="D51" s="60">
        <v>1670</v>
      </c>
      <c r="E51" s="20">
        <v>0.5</v>
      </c>
      <c r="F51" s="21">
        <f t="shared" si="2"/>
        <v>0</v>
      </c>
      <c r="G51" s="21">
        <f t="shared" si="0"/>
        <v>0</v>
      </c>
      <c r="H51" s="16">
        <f t="shared" si="6"/>
        <v>98239.255338871488</v>
      </c>
      <c r="I51" s="16">
        <f t="shared" si="3"/>
        <v>0</v>
      </c>
      <c r="J51" s="16">
        <f t="shared" si="1"/>
        <v>98239.255338871488</v>
      </c>
      <c r="K51" s="16">
        <f t="shared" si="4"/>
        <v>3986982.1801802213</v>
      </c>
      <c r="L51" s="23">
        <f t="shared" si="5"/>
        <v>40.584409627570182</v>
      </c>
    </row>
    <row r="52" spans="1:12" x14ac:dyDescent="0.2">
      <c r="A52" s="19">
        <v>43</v>
      </c>
      <c r="B52" s="11">
        <v>1</v>
      </c>
      <c r="C52" s="60">
        <v>1557</v>
      </c>
      <c r="D52" s="60">
        <v>1661</v>
      </c>
      <c r="E52" s="20">
        <v>0.5</v>
      </c>
      <c r="F52" s="21">
        <f t="shared" si="2"/>
        <v>6.215040397762585E-4</v>
      </c>
      <c r="G52" s="21">
        <f t="shared" si="0"/>
        <v>6.2131096613855233E-4</v>
      </c>
      <c r="H52" s="16">
        <f t="shared" si="6"/>
        <v>98239.255338871488</v>
      </c>
      <c r="I52" s="16">
        <f t="shared" si="3"/>
        <v>61.037126647326176</v>
      </c>
      <c r="J52" s="16">
        <f t="shared" si="1"/>
        <v>98208.736775547834</v>
      </c>
      <c r="K52" s="16">
        <f t="shared" si="4"/>
        <v>3888742.9248413499</v>
      </c>
      <c r="L52" s="23">
        <f t="shared" si="5"/>
        <v>39.584409627570182</v>
      </c>
    </row>
    <row r="53" spans="1:12" x14ac:dyDescent="0.2">
      <c r="A53" s="19">
        <v>44</v>
      </c>
      <c r="B53" s="11">
        <v>0</v>
      </c>
      <c r="C53" s="60">
        <v>1366</v>
      </c>
      <c r="D53" s="60">
        <v>1568</v>
      </c>
      <c r="E53" s="20">
        <v>0.5</v>
      </c>
      <c r="F53" s="21">
        <f t="shared" si="2"/>
        <v>0</v>
      </c>
      <c r="G53" s="21">
        <f t="shared" si="0"/>
        <v>0</v>
      </c>
      <c r="H53" s="16">
        <f t="shared" si="6"/>
        <v>98178.218212224165</v>
      </c>
      <c r="I53" s="16">
        <f t="shared" si="3"/>
        <v>0</v>
      </c>
      <c r="J53" s="16">
        <f t="shared" si="1"/>
        <v>98178.218212224165</v>
      </c>
      <c r="K53" s="16">
        <f t="shared" si="4"/>
        <v>3790534.1880658022</v>
      </c>
      <c r="L53" s="23">
        <f t="shared" si="5"/>
        <v>38.608708296906563</v>
      </c>
    </row>
    <row r="54" spans="1:12" x14ac:dyDescent="0.2">
      <c r="A54" s="19">
        <v>45</v>
      </c>
      <c r="B54" s="11">
        <v>2</v>
      </c>
      <c r="C54" s="60">
        <v>1272</v>
      </c>
      <c r="D54" s="60">
        <v>1397</v>
      </c>
      <c r="E54" s="20">
        <v>0.5</v>
      </c>
      <c r="F54" s="21">
        <f t="shared" si="2"/>
        <v>1.4986886474334957E-3</v>
      </c>
      <c r="G54" s="21">
        <f t="shared" si="0"/>
        <v>1.4975664545114188E-3</v>
      </c>
      <c r="H54" s="16">
        <f t="shared" si="6"/>
        <v>98178.218212224165</v>
      </c>
      <c r="I54" s="16">
        <f t="shared" si="3"/>
        <v>147.02840615832895</v>
      </c>
      <c r="J54" s="16">
        <f t="shared" si="1"/>
        <v>98104.704009145004</v>
      </c>
      <c r="K54" s="16">
        <f t="shared" si="4"/>
        <v>3692355.9698535781</v>
      </c>
      <c r="L54" s="23">
        <f t="shared" si="5"/>
        <v>37.608708296906563</v>
      </c>
    </row>
    <row r="55" spans="1:12" x14ac:dyDescent="0.2">
      <c r="A55" s="19">
        <v>46</v>
      </c>
      <c r="B55" s="11">
        <v>2</v>
      </c>
      <c r="C55" s="60">
        <v>1207</v>
      </c>
      <c r="D55" s="60">
        <v>1287</v>
      </c>
      <c r="E55" s="20">
        <v>0.5</v>
      </c>
      <c r="F55" s="21">
        <f t="shared" si="2"/>
        <v>1.6038492381716118E-3</v>
      </c>
      <c r="G55" s="21">
        <f t="shared" si="0"/>
        <v>1.6025641025641025E-3</v>
      </c>
      <c r="H55" s="16">
        <f t="shared" si="6"/>
        <v>98031.189806065842</v>
      </c>
      <c r="I55" s="16">
        <f t="shared" si="3"/>
        <v>157.10126571484909</v>
      </c>
      <c r="J55" s="16">
        <f t="shared" si="1"/>
        <v>97952.639173208416</v>
      </c>
      <c r="K55" s="16">
        <f t="shared" si="4"/>
        <v>3594251.2658444331</v>
      </c>
      <c r="L55" s="23">
        <f t="shared" si="5"/>
        <v>36.664364402338741</v>
      </c>
    </row>
    <row r="56" spans="1:12" x14ac:dyDescent="0.2">
      <c r="A56" s="19">
        <v>47</v>
      </c>
      <c r="B56" s="11">
        <v>2</v>
      </c>
      <c r="C56" s="60">
        <v>1078</v>
      </c>
      <c r="D56" s="60">
        <v>1225</v>
      </c>
      <c r="E56" s="20">
        <v>0.5</v>
      </c>
      <c r="F56" s="21">
        <f t="shared" si="2"/>
        <v>1.7368649587494573E-3</v>
      </c>
      <c r="G56" s="21">
        <f t="shared" si="0"/>
        <v>1.7353579175704991E-3</v>
      </c>
      <c r="H56" s="16">
        <f t="shared" si="6"/>
        <v>97874.088540350989</v>
      </c>
      <c r="I56" s="16">
        <f t="shared" si="3"/>
        <v>169.84657447349414</v>
      </c>
      <c r="J56" s="16">
        <f t="shared" si="1"/>
        <v>97789.165253114232</v>
      </c>
      <c r="K56" s="16">
        <f t="shared" si="4"/>
        <v>3496298.6266712248</v>
      </c>
      <c r="L56" s="23">
        <f t="shared" si="5"/>
        <v>35.722413141347317</v>
      </c>
    </row>
    <row r="57" spans="1:12" x14ac:dyDescent="0.2">
      <c r="A57" s="19">
        <v>48</v>
      </c>
      <c r="B57" s="11">
        <v>4</v>
      </c>
      <c r="C57" s="60">
        <v>996</v>
      </c>
      <c r="D57" s="60">
        <v>1089</v>
      </c>
      <c r="E57" s="20">
        <v>0.5</v>
      </c>
      <c r="F57" s="21">
        <f t="shared" si="2"/>
        <v>3.8369304556354917E-3</v>
      </c>
      <c r="G57" s="21">
        <f t="shared" si="0"/>
        <v>3.8295835327908094E-3</v>
      </c>
      <c r="H57" s="16">
        <f t="shared" si="6"/>
        <v>97704.241965877489</v>
      </c>
      <c r="I57" s="16">
        <f t="shared" si="3"/>
        <v>374.1665561163332</v>
      </c>
      <c r="J57" s="16">
        <f t="shared" si="1"/>
        <v>97517.158687819319</v>
      </c>
      <c r="K57" s="16">
        <f t="shared" si="4"/>
        <v>3398509.4614181104</v>
      </c>
      <c r="L57" s="23">
        <f t="shared" si="5"/>
        <v>34.7836428903979</v>
      </c>
    </row>
    <row r="58" spans="1:12" x14ac:dyDescent="0.2">
      <c r="A58" s="19">
        <v>49</v>
      </c>
      <c r="B58" s="11">
        <v>3</v>
      </c>
      <c r="C58" s="60">
        <v>933</v>
      </c>
      <c r="D58" s="60">
        <v>1008</v>
      </c>
      <c r="E58" s="20">
        <v>0.5</v>
      </c>
      <c r="F58" s="21">
        <f t="shared" si="2"/>
        <v>3.0911901081916537E-3</v>
      </c>
      <c r="G58" s="21">
        <f t="shared" si="0"/>
        <v>3.0864197530864196E-3</v>
      </c>
      <c r="H58" s="16">
        <f t="shared" si="6"/>
        <v>97330.07540976115</v>
      </c>
      <c r="I58" s="16">
        <f t="shared" si="3"/>
        <v>300.40146731407759</v>
      </c>
      <c r="J58" s="16">
        <f t="shared" si="1"/>
        <v>97179.874676104111</v>
      </c>
      <c r="K58" s="16">
        <f t="shared" si="4"/>
        <v>3300992.3027302912</v>
      </c>
      <c r="L58" s="23">
        <f t="shared" si="5"/>
        <v>33.91543969151428</v>
      </c>
    </row>
    <row r="59" spans="1:12" x14ac:dyDescent="0.2">
      <c r="A59" s="19">
        <v>50</v>
      </c>
      <c r="B59" s="11">
        <v>2</v>
      </c>
      <c r="C59" s="60">
        <v>883</v>
      </c>
      <c r="D59" s="60">
        <v>955</v>
      </c>
      <c r="E59" s="20">
        <v>0.5</v>
      </c>
      <c r="F59" s="21">
        <f t="shared" si="2"/>
        <v>2.176278563656148E-3</v>
      </c>
      <c r="G59" s="21">
        <f t="shared" si="0"/>
        <v>2.1739130434782609E-3</v>
      </c>
      <c r="H59" s="16">
        <f t="shared" si="6"/>
        <v>97029.673942447072</v>
      </c>
      <c r="I59" s="16">
        <f t="shared" si="3"/>
        <v>210.93407378792841</v>
      </c>
      <c r="J59" s="16">
        <f t="shared" si="1"/>
        <v>96924.206905553117</v>
      </c>
      <c r="K59" s="16">
        <f t="shared" si="4"/>
        <v>3203812.428054187</v>
      </c>
      <c r="L59" s="23">
        <f t="shared" si="5"/>
        <v>33.018893065172215</v>
      </c>
    </row>
    <row r="60" spans="1:12" x14ac:dyDescent="0.2">
      <c r="A60" s="19">
        <v>51</v>
      </c>
      <c r="B60" s="11">
        <v>2</v>
      </c>
      <c r="C60" s="60">
        <v>875</v>
      </c>
      <c r="D60" s="60">
        <v>900</v>
      </c>
      <c r="E60" s="20">
        <v>0.5</v>
      </c>
      <c r="F60" s="21">
        <f t="shared" si="2"/>
        <v>2.2535211267605635E-3</v>
      </c>
      <c r="G60" s="21">
        <f t="shared" si="0"/>
        <v>2.2509848058525606E-3</v>
      </c>
      <c r="H60" s="16">
        <f t="shared" si="6"/>
        <v>96818.739868659148</v>
      </c>
      <c r="I60" s="16">
        <f t="shared" si="3"/>
        <v>217.9375123661433</v>
      </c>
      <c r="J60" s="16">
        <f t="shared" si="1"/>
        <v>96709.771112476068</v>
      </c>
      <c r="K60" s="16">
        <f t="shared" si="4"/>
        <v>3106888.2211486339</v>
      </c>
      <c r="L60" s="23">
        <f t="shared" si="5"/>
        <v>32.089740326752114</v>
      </c>
    </row>
    <row r="61" spans="1:12" x14ac:dyDescent="0.2">
      <c r="A61" s="19">
        <v>52</v>
      </c>
      <c r="B61" s="11">
        <v>4</v>
      </c>
      <c r="C61" s="60">
        <v>821</v>
      </c>
      <c r="D61" s="60">
        <v>888</v>
      </c>
      <c r="E61" s="20">
        <v>0.5</v>
      </c>
      <c r="F61" s="21">
        <f t="shared" si="2"/>
        <v>4.6811000585137508E-3</v>
      </c>
      <c r="G61" s="21">
        <f t="shared" si="0"/>
        <v>4.6701692936368944E-3</v>
      </c>
      <c r="H61" s="16">
        <f t="shared" si="6"/>
        <v>96600.802356293003</v>
      </c>
      <c r="I61" s="16">
        <f t="shared" si="3"/>
        <v>451.14210090504611</v>
      </c>
      <c r="J61" s="16">
        <f t="shared" si="1"/>
        <v>96375.231305840483</v>
      </c>
      <c r="K61" s="16">
        <f t="shared" si="4"/>
        <v>3010178.4500361579</v>
      </c>
      <c r="L61" s="23">
        <f t="shared" si="5"/>
        <v>31.161008776445858</v>
      </c>
    </row>
    <row r="62" spans="1:12" x14ac:dyDescent="0.2">
      <c r="A62" s="19">
        <v>53</v>
      </c>
      <c r="B62" s="11">
        <v>2</v>
      </c>
      <c r="C62" s="60">
        <v>731</v>
      </c>
      <c r="D62" s="60">
        <v>819</v>
      </c>
      <c r="E62" s="20">
        <v>0.5</v>
      </c>
      <c r="F62" s="21">
        <f t="shared" si="2"/>
        <v>2.5806451612903226E-3</v>
      </c>
      <c r="G62" s="21">
        <f t="shared" si="0"/>
        <v>2.5773195876288659E-3</v>
      </c>
      <c r="H62" s="16">
        <f t="shared" si="6"/>
        <v>96149.660255387964</v>
      </c>
      <c r="I62" s="16">
        <f t="shared" si="3"/>
        <v>247.80840272007208</v>
      </c>
      <c r="J62" s="16">
        <f t="shared" si="1"/>
        <v>96025.756054027937</v>
      </c>
      <c r="K62" s="16">
        <f t="shared" si="4"/>
        <v>2913803.2187303174</v>
      </c>
      <c r="L62" s="23">
        <f t="shared" si="5"/>
        <v>30.304872747244428</v>
      </c>
    </row>
    <row r="63" spans="1:12" x14ac:dyDescent="0.2">
      <c r="A63" s="19">
        <v>54</v>
      </c>
      <c r="B63" s="11">
        <v>1</v>
      </c>
      <c r="C63" s="60">
        <v>718</v>
      </c>
      <c r="D63" s="60">
        <v>742</v>
      </c>
      <c r="E63" s="20">
        <v>0.5</v>
      </c>
      <c r="F63" s="21">
        <f t="shared" si="2"/>
        <v>1.3698630136986301E-3</v>
      </c>
      <c r="G63" s="21">
        <f t="shared" si="0"/>
        <v>1.3689253935660506E-3</v>
      </c>
      <c r="H63" s="16">
        <f t="shared" si="6"/>
        <v>95901.851852667896</v>
      </c>
      <c r="I63" s="16">
        <f t="shared" si="3"/>
        <v>131.28248029112649</v>
      </c>
      <c r="J63" s="16">
        <f t="shared" si="1"/>
        <v>95836.210612522336</v>
      </c>
      <c r="K63" s="16">
        <f t="shared" si="4"/>
        <v>2817777.4626762895</v>
      </c>
      <c r="L63" s="23">
        <f t="shared" si="5"/>
        <v>29.381887922301907</v>
      </c>
    </row>
    <row r="64" spans="1:12" x14ac:dyDescent="0.2">
      <c r="A64" s="19">
        <v>55</v>
      </c>
      <c r="B64" s="11">
        <v>6</v>
      </c>
      <c r="C64" s="60">
        <v>723</v>
      </c>
      <c r="D64" s="60">
        <v>743</v>
      </c>
      <c r="E64" s="20">
        <v>0.5</v>
      </c>
      <c r="F64" s="21">
        <f t="shared" si="2"/>
        <v>8.1855388813096858E-3</v>
      </c>
      <c r="G64" s="21">
        <f t="shared" si="0"/>
        <v>8.1521739130434763E-3</v>
      </c>
      <c r="H64" s="16">
        <f t="shared" si="6"/>
        <v>95770.569372376776</v>
      </c>
      <c r="I64" s="16">
        <f t="shared" si="3"/>
        <v>780.73833727481053</v>
      </c>
      <c r="J64" s="16">
        <f t="shared" si="1"/>
        <v>95380.200203739369</v>
      </c>
      <c r="K64" s="16">
        <f t="shared" si="4"/>
        <v>2721941.2520637671</v>
      </c>
      <c r="L64" s="23">
        <f t="shared" si="5"/>
        <v>28.42147926969368</v>
      </c>
    </row>
    <row r="65" spans="1:12" x14ac:dyDescent="0.2">
      <c r="A65" s="19">
        <v>56</v>
      </c>
      <c r="B65" s="11">
        <v>5</v>
      </c>
      <c r="C65" s="60">
        <v>642</v>
      </c>
      <c r="D65" s="60">
        <v>731</v>
      </c>
      <c r="E65" s="20">
        <v>0.5</v>
      </c>
      <c r="F65" s="21">
        <f t="shared" si="2"/>
        <v>7.2833211944646759E-3</v>
      </c>
      <c r="G65" s="21">
        <f t="shared" si="0"/>
        <v>7.2568940493468797E-3</v>
      </c>
      <c r="H65" s="16">
        <f t="shared" si="6"/>
        <v>94989.831035101961</v>
      </c>
      <c r="I65" s="16">
        <f t="shared" si="3"/>
        <v>689.33113958709703</v>
      </c>
      <c r="J65" s="16">
        <f t="shared" si="1"/>
        <v>94645.165465308412</v>
      </c>
      <c r="K65" s="16">
        <f t="shared" si="4"/>
        <v>2626561.0518600275</v>
      </c>
      <c r="L65" s="23">
        <f t="shared" si="5"/>
        <v>27.650970880129517</v>
      </c>
    </row>
    <row r="66" spans="1:12" x14ac:dyDescent="0.2">
      <c r="A66" s="19">
        <v>57</v>
      </c>
      <c r="B66" s="11">
        <v>3</v>
      </c>
      <c r="C66" s="60">
        <v>583</v>
      </c>
      <c r="D66" s="60">
        <v>645</v>
      </c>
      <c r="E66" s="20">
        <v>0.5</v>
      </c>
      <c r="F66" s="21">
        <f t="shared" si="2"/>
        <v>4.8859934853420191E-3</v>
      </c>
      <c r="G66" s="21">
        <f t="shared" si="0"/>
        <v>4.87408610885459E-3</v>
      </c>
      <c r="H66" s="16">
        <f t="shared" si="6"/>
        <v>94300.499895514862</v>
      </c>
      <c r="I66" s="16">
        <f t="shared" si="3"/>
        <v>459.62875659877272</v>
      </c>
      <c r="J66" s="16">
        <f t="shared" si="1"/>
        <v>94070.685517215476</v>
      </c>
      <c r="K66" s="16">
        <f t="shared" si="4"/>
        <v>2531915.8863947191</v>
      </c>
      <c r="L66" s="23">
        <f t="shared" si="5"/>
        <v>26.849442889487189</v>
      </c>
    </row>
    <row r="67" spans="1:12" x14ac:dyDescent="0.2">
      <c r="A67" s="19">
        <v>58</v>
      </c>
      <c r="B67" s="11">
        <v>2</v>
      </c>
      <c r="C67" s="60">
        <v>609</v>
      </c>
      <c r="D67" s="60">
        <v>580</v>
      </c>
      <c r="E67" s="20">
        <v>0.5</v>
      </c>
      <c r="F67" s="21">
        <f t="shared" si="2"/>
        <v>3.3641715727502101E-3</v>
      </c>
      <c r="G67" s="21">
        <f t="shared" si="0"/>
        <v>3.3585222502099076E-3</v>
      </c>
      <c r="H67" s="16">
        <f t="shared" si="6"/>
        <v>93840.871138916089</v>
      </c>
      <c r="I67" s="16">
        <f t="shared" si="3"/>
        <v>315.16665369913045</v>
      </c>
      <c r="J67" s="16">
        <f t="shared" si="1"/>
        <v>93683.287812066526</v>
      </c>
      <c r="K67" s="16">
        <f t="shared" si="4"/>
        <v>2437845.2008775035</v>
      </c>
      <c r="L67" s="23">
        <f t="shared" si="5"/>
        <v>25.978501385272434</v>
      </c>
    </row>
    <row r="68" spans="1:12" x14ac:dyDescent="0.2">
      <c r="A68" s="19">
        <v>59</v>
      </c>
      <c r="B68" s="11">
        <v>7</v>
      </c>
      <c r="C68" s="60">
        <v>586</v>
      </c>
      <c r="D68" s="60">
        <v>613</v>
      </c>
      <c r="E68" s="20">
        <v>0.5</v>
      </c>
      <c r="F68" s="21">
        <f t="shared" si="2"/>
        <v>1.1676396997497914E-2</v>
      </c>
      <c r="G68" s="21">
        <f t="shared" si="0"/>
        <v>1.1608623548922056E-2</v>
      </c>
      <c r="H68" s="16">
        <f t="shared" si="6"/>
        <v>93525.704485216964</v>
      </c>
      <c r="I68" s="16">
        <f t="shared" si="3"/>
        <v>1085.7046955166147</v>
      </c>
      <c r="J68" s="16">
        <f t="shared" si="1"/>
        <v>92982.852137458656</v>
      </c>
      <c r="K68" s="16">
        <f t="shared" si="4"/>
        <v>2344161.9130654368</v>
      </c>
      <c r="L68" s="23">
        <f t="shared" si="5"/>
        <v>25.064359856663405</v>
      </c>
    </row>
    <row r="69" spans="1:12" x14ac:dyDescent="0.2">
      <c r="A69" s="19">
        <v>60</v>
      </c>
      <c r="B69" s="11">
        <v>6</v>
      </c>
      <c r="C69" s="60">
        <v>576</v>
      </c>
      <c r="D69" s="60">
        <v>587</v>
      </c>
      <c r="E69" s="20">
        <v>0.5</v>
      </c>
      <c r="F69" s="21">
        <f t="shared" si="2"/>
        <v>1.0318142734307825E-2</v>
      </c>
      <c r="G69" s="21">
        <f t="shared" si="0"/>
        <v>1.0265183917878529E-2</v>
      </c>
      <c r="H69" s="16">
        <f t="shared" si="6"/>
        <v>92439.999789700349</v>
      </c>
      <c r="I69" s="16">
        <f t="shared" si="3"/>
        <v>948.91359920992659</v>
      </c>
      <c r="J69" s="16">
        <f t="shared" si="1"/>
        <v>91965.542990095375</v>
      </c>
      <c r="K69" s="16">
        <f t="shared" si="4"/>
        <v>2251179.0609279783</v>
      </c>
      <c r="L69" s="23">
        <f t="shared" si="5"/>
        <v>24.352867438872543</v>
      </c>
    </row>
    <row r="70" spans="1:12" x14ac:dyDescent="0.2">
      <c r="A70" s="19">
        <v>61</v>
      </c>
      <c r="B70" s="11">
        <v>2</v>
      </c>
      <c r="C70" s="60">
        <v>603</v>
      </c>
      <c r="D70" s="60">
        <v>581</v>
      </c>
      <c r="E70" s="20">
        <v>0.5</v>
      </c>
      <c r="F70" s="21">
        <f t="shared" si="2"/>
        <v>3.3783783783783786E-3</v>
      </c>
      <c r="G70" s="21">
        <f t="shared" si="0"/>
        <v>3.3726812816188868E-3</v>
      </c>
      <c r="H70" s="16">
        <f t="shared" si="6"/>
        <v>91491.086190490416</v>
      </c>
      <c r="I70" s="16">
        <f t="shared" si="3"/>
        <v>308.57027382964725</v>
      </c>
      <c r="J70" s="16">
        <f t="shared" si="1"/>
        <v>91336.801053575589</v>
      </c>
      <c r="K70" s="16">
        <f t="shared" si="4"/>
        <v>2159213.5179378828</v>
      </c>
      <c r="L70" s="23">
        <f t="shared" si="5"/>
        <v>23.600261051030252</v>
      </c>
    </row>
    <row r="71" spans="1:12" x14ac:dyDescent="0.2">
      <c r="A71" s="19">
        <v>62</v>
      </c>
      <c r="B71" s="11">
        <v>8</v>
      </c>
      <c r="C71" s="60">
        <v>599</v>
      </c>
      <c r="D71" s="60">
        <v>598</v>
      </c>
      <c r="E71" s="20">
        <v>0.5</v>
      </c>
      <c r="F71" s="21">
        <f t="shared" si="2"/>
        <v>1.3366750208855471E-2</v>
      </c>
      <c r="G71" s="21">
        <f t="shared" si="0"/>
        <v>1.3278008298755186E-2</v>
      </c>
      <c r="H71" s="16">
        <f t="shared" si="6"/>
        <v>91182.515916660763</v>
      </c>
      <c r="I71" s="16">
        <f t="shared" si="3"/>
        <v>1210.7222030427986</v>
      </c>
      <c r="J71" s="16">
        <f t="shared" si="1"/>
        <v>90577.154815139365</v>
      </c>
      <c r="K71" s="16">
        <f t="shared" si="4"/>
        <v>2067876.7168843071</v>
      </c>
      <c r="L71" s="23">
        <f t="shared" si="5"/>
        <v>22.678434523284164</v>
      </c>
    </row>
    <row r="72" spans="1:12" x14ac:dyDescent="0.2">
      <c r="A72" s="19">
        <v>63</v>
      </c>
      <c r="B72" s="11">
        <v>7</v>
      </c>
      <c r="C72" s="60">
        <v>592</v>
      </c>
      <c r="D72" s="60">
        <v>599</v>
      </c>
      <c r="E72" s="20">
        <v>0.5</v>
      </c>
      <c r="F72" s="21">
        <f t="shared" si="2"/>
        <v>1.1754827875734676E-2</v>
      </c>
      <c r="G72" s="21">
        <f t="shared" si="0"/>
        <v>1.1686143572621033E-2</v>
      </c>
      <c r="H72" s="16">
        <f t="shared" si="6"/>
        <v>89971.793713617968</v>
      </c>
      <c r="I72" s="16">
        <f t="shared" si="3"/>
        <v>1051.4232988235822</v>
      </c>
      <c r="J72" s="16">
        <f t="shared" si="1"/>
        <v>89446.082064206174</v>
      </c>
      <c r="K72" s="16">
        <f t="shared" si="4"/>
        <v>1977299.5620691678</v>
      </c>
      <c r="L72" s="23">
        <f t="shared" si="5"/>
        <v>21.976882759089502</v>
      </c>
    </row>
    <row r="73" spans="1:12" x14ac:dyDescent="0.2">
      <c r="A73" s="19">
        <v>64</v>
      </c>
      <c r="B73" s="11">
        <v>6</v>
      </c>
      <c r="C73" s="60">
        <v>528</v>
      </c>
      <c r="D73" s="60">
        <v>584</v>
      </c>
      <c r="E73" s="20">
        <v>0.5</v>
      </c>
      <c r="F73" s="21">
        <f t="shared" si="2"/>
        <v>1.0791366906474821E-2</v>
      </c>
      <c r="G73" s="21">
        <f t="shared" ref="G73:G103" si="7">F73/((1+(1-E73)*F73))</f>
        <v>1.0733452593917711E-2</v>
      </c>
      <c r="H73" s="16">
        <f t="shared" si="6"/>
        <v>88920.370414794379</v>
      </c>
      <c r="I73" s="16">
        <f t="shared" si="3"/>
        <v>954.42258048079839</v>
      </c>
      <c r="J73" s="16">
        <f t="shared" ref="J73:J103" si="8">H74+I73*E73</f>
        <v>88443.159124553989</v>
      </c>
      <c r="K73" s="16">
        <f t="shared" si="4"/>
        <v>1887853.4800049616</v>
      </c>
      <c r="L73" s="23">
        <f t="shared" si="5"/>
        <v>21.230832386308464</v>
      </c>
    </row>
    <row r="74" spans="1:12" x14ac:dyDescent="0.2">
      <c r="A74" s="19">
        <v>65</v>
      </c>
      <c r="B74" s="11">
        <v>5</v>
      </c>
      <c r="C74" s="60">
        <v>619</v>
      </c>
      <c r="D74" s="60">
        <v>524</v>
      </c>
      <c r="E74" s="20">
        <v>0.5</v>
      </c>
      <c r="F74" s="21">
        <f t="shared" ref="F74:F103" si="9">B74/((C74+D74)/2)</f>
        <v>8.7489063867016627E-3</v>
      </c>
      <c r="G74" s="21">
        <f t="shared" si="7"/>
        <v>8.7108013937282243E-3</v>
      </c>
      <c r="H74" s="16">
        <f t="shared" si="6"/>
        <v>87965.947834313585</v>
      </c>
      <c r="I74" s="16">
        <f t="shared" ref="I74:I103" si="10">H74*G74</f>
        <v>766.25390099576305</v>
      </c>
      <c r="J74" s="16">
        <f t="shared" si="8"/>
        <v>87582.820883815701</v>
      </c>
      <c r="K74" s="16">
        <f t="shared" ref="K74:K97" si="11">K75+J74</f>
        <v>1799410.3208804077</v>
      </c>
      <c r="L74" s="23">
        <f t="shared" ref="L74:L103" si="12">K74/H74</f>
        <v>20.455760043302771</v>
      </c>
    </row>
    <row r="75" spans="1:12" x14ac:dyDescent="0.2">
      <c r="A75" s="19">
        <v>66</v>
      </c>
      <c r="B75" s="11">
        <v>5</v>
      </c>
      <c r="C75" s="60">
        <v>644</v>
      </c>
      <c r="D75" s="60">
        <v>619</v>
      </c>
      <c r="E75" s="20">
        <v>0.5</v>
      </c>
      <c r="F75" s="21">
        <f t="shared" si="9"/>
        <v>7.91765637371338E-3</v>
      </c>
      <c r="G75" s="21">
        <f t="shared" si="7"/>
        <v>7.8864353312302817E-3</v>
      </c>
      <c r="H75" s="16">
        <f t="shared" ref="H75:H104" si="13">H74-I74</f>
        <v>87199.693933317816</v>
      </c>
      <c r="I75" s="16">
        <f t="shared" si="10"/>
        <v>687.69474710818452</v>
      </c>
      <c r="J75" s="16">
        <f t="shared" si="8"/>
        <v>86855.846559763726</v>
      </c>
      <c r="K75" s="16">
        <f t="shared" si="11"/>
        <v>1711827.4999965921</v>
      </c>
      <c r="L75" s="23">
        <f t="shared" si="12"/>
        <v>19.631118215915276</v>
      </c>
    </row>
    <row r="76" spans="1:12" x14ac:dyDescent="0.2">
      <c r="A76" s="19">
        <v>67</v>
      </c>
      <c r="B76" s="11">
        <v>9</v>
      </c>
      <c r="C76" s="60">
        <v>587</v>
      </c>
      <c r="D76" s="60">
        <v>641</v>
      </c>
      <c r="E76" s="20">
        <v>0.5</v>
      </c>
      <c r="F76" s="21">
        <f t="shared" si="9"/>
        <v>1.4657980456026058E-2</v>
      </c>
      <c r="G76" s="21">
        <f t="shared" si="7"/>
        <v>1.4551333872271626E-2</v>
      </c>
      <c r="H76" s="16">
        <f t="shared" si="13"/>
        <v>86511.999186209636</v>
      </c>
      <c r="I76" s="16">
        <f t="shared" si="10"/>
        <v>1258.8649841162276</v>
      </c>
      <c r="J76" s="16">
        <f t="shared" si="8"/>
        <v>85882.566694151523</v>
      </c>
      <c r="K76" s="16">
        <f t="shared" si="11"/>
        <v>1624971.6534368284</v>
      </c>
      <c r="L76" s="23">
        <f t="shared" si="12"/>
        <v>18.783193877409037</v>
      </c>
    </row>
    <row r="77" spans="1:12" x14ac:dyDescent="0.2">
      <c r="A77" s="19">
        <v>68</v>
      </c>
      <c r="B77" s="11">
        <v>9</v>
      </c>
      <c r="C77" s="60">
        <v>526</v>
      </c>
      <c r="D77" s="60">
        <v>581</v>
      </c>
      <c r="E77" s="20">
        <v>0.5</v>
      </c>
      <c r="F77" s="21">
        <f t="shared" si="9"/>
        <v>1.6260162601626018E-2</v>
      </c>
      <c r="G77" s="21">
        <f t="shared" si="7"/>
        <v>1.6129032258064519E-2</v>
      </c>
      <c r="H77" s="16">
        <f t="shared" si="13"/>
        <v>85253.13420209341</v>
      </c>
      <c r="I77" s="16">
        <f t="shared" si="10"/>
        <v>1375.0505516466681</v>
      </c>
      <c r="J77" s="16">
        <f t="shared" si="8"/>
        <v>84565.608926270084</v>
      </c>
      <c r="K77" s="16">
        <f t="shared" si="11"/>
        <v>1539089.0867426768</v>
      </c>
      <c r="L77" s="23">
        <f t="shared" si="12"/>
        <v>18.053167207838374</v>
      </c>
    </row>
    <row r="78" spans="1:12" x14ac:dyDescent="0.2">
      <c r="A78" s="19">
        <v>69</v>
      </c>
      <c r="B78" s="11">
        <v>7</v>
      </c>
      <c r="C78" s="60">
        <v>496</v>
      </c>
      <c r="D78" s="60">
        <v>509</v>
      </c>
      <c r="E78" s="20">
        <v>0.5</v>
      </c>
      <c r="F78" s="21">
        <f t="shared" si="9"/>
        <v>1.3930348258706468E-2</v>
      </c>
      <c r="G78" s="21">
        <f t="shared" si="7"/>
        <v>1.383399209486166E-2</v>
      </c>
      <c r="H78" s="16">
        <f t="shared" si="13"/>
        <v>83878.083650446744</v>
      </c>
      <c r="I78" s="16">
        <f t="shared" si="10"/>
        <v>1160.3687461524253</v>
      </c>
      <c r="J78" s="16">
        <f t="shared" si="8"/>
        <v>83297.899277370539</v>
      </c>
      <c r="K78" s="16">
        <f t="shared" si="11"/>
        <v>1454523.4778164066</v>
      </c>
      <c r="L78" s="23">
        <f t="shared" si="12"/>
        <v>17.34092404731113</v>
      </c>
    </row>
    <row r="79" spans="1:12" x14ac:dyDescent="0.2">
      <c r="A79" s="19">
        <v>70</v>
      </c>
      <c r="B79" s="11">
        <v>9</v>
      </c>
      <c r="C79" s="60">
        <v>488</v>
      </c>
      <c r="D79" s="60">
        <v>497</v>
      </c>
      <c r="E79" s="20">
        <v>0.5</v>
      </c>
      <c r="F79" s="21">
        <f t="shared" si="9"/>
        <v>1.8274111675126905E-2</v>
      </c>
      <c r="G79" s="21">
        <f t="shared" si="7"/>
        <v>1.8108651911468814E-2</v>
      </c>
      <c r="H79" s="16">
        <f t="shared" si="13"/>
        <v>82717.71490429432</v>
      </c>
      <c r="I79" s="16">
        <f t="shared" si="10"/>
        <v>1497.9063061139816</v>
      </c>
      <c r="J79" s="16">
        <f t="shared" si="8"/>
        <v>81968.76175123734</v>
      </c>
      <c r="K79" s="16">
        <f t="shared" si="11"/>
        <v>1371225.578539036</v>
      </c>
      <c r="L79" s="23">
        <f t="shared" si="12"/>
        <v>16.577169474828519</v>
      </c>
    </row>
    <row r="80" spans="1:12" x14ac:dyDescent="0.2">
      <c r="A80" s="19">
        <v>71</v>
      </c>
      <c r="B80" s="11">
        <v>8</v>
      </c>
      <c r="C80" s="60">
        <v>448</v>
      </c>
      <c r="D80" s="60">
        <v>480</v>
      </c>
      <c r="E80" s="20">
        <v>0.5</v>
      </c>
      <c r="F80" s="21">
        <f t="shared" si="9"/>
        <v>1.7241379310344827E-2</v>
      </c>
      <c r="G80" s="21">
        <f t="shared" si="7"/>
        <v>1.7094017094017096E-2</v>
      </c>
      <c r="H80" s="16">
        <f t="shared" si="13"/>
        <v>81219.808598180345</v>
      </c>
      <c r="I80" s="16">
        <f t="shared" si="10"/>
        <v>1388.3727965500916</v>
      </c>
      <c r="J80" s="16">
        <f t="shared" si="8"/>
        <v>80525.622199905309</v>
      </c>
      <c r="K80" s="16">
        <f t="shared" si="11"/>
        <v>1289256.8167877987</v>
      </c>
      <c r="L80" s="23">
        <f t="shared" si="12"/>
        <v>15.87367464956921</v>
      </c>
    </row>
    <row r="81" spans="1:12" x14ac:dyDescent="0.2">
      <c r="A81" s="19">
        <v>72</v>
      </c>
      <c r="B81" s="11">
        <v>8</v>
      </c>
      <c r="C81" s="60">
        <v>369</v>
      </c>
      <c r="D81" s="60">
        <v>439</v>
      </c>
      <c r="E81" s="20">
        <v>0.5</v>
      </c>
      <c r="F81" s="21">
        <f t="shared" si="9"/>
        <v>1.9801980198019802E-2</v>
      </c>
      <c r="G81" s="21">
        <f t="shared" si="7"/>
        <v>1.9607843137254902E-2</v>
      </c>
      <c r="H81" s="16">
        <f t="shared" si="13"/>
        <v>79831.435801630258</v>
      </c>
      <c r="I81" s="16">
        <f t="shared" si="10"/>
        <v>1565.3222706202012</v>
      </c>
      <c r="J81" s="16">
        <f t="shared" si="8"/>
        <v>79048.774666320154</v>
      </c>
      <c r="K81" s="16">
        <f t="shared" si="11"/>
        <v>1208731.1945878933</v>
      </c>
      <c r="L81" s="23">
        <f t="shared" si="12"/>
        <v>15.141042904344324</v>
      </c>
    </row>
    <row r="82" spans="1:12" x14ac:dyDescent="0.2">
      <c r="A82" s="19">
        <v>73</v>
      </c>
      <c r="B82" s="11">
        <v>6</v>
      </c>
      <c r="C82" s="60">
        <v>331</v>
      </c>
      <c r="D82" s="60">
        <v>361</v>
      </c>
      <c r="E82" s="20">
        <v>0.5</v>
      </c>
      <c r="F82" s="21">
        <f t="shared" si="9"/>
        <v>1.7341040462427744E-2</v>
      </c>
      <c r="G82" s="21">
        <f t="shared" si="7"/>
        <v>1.7191977077363897E-2</v>
      </c>
      <c r="H82" s="16">
        <f t="shared" si="13"/>
        <v>78266.113531010051</v>
      </c>
      <c r="I82" s="16">
        <f t="shared" si="10"/>
        <v>1345.5492297594851</v>
      </c>
      <c r="J82" s="16">
        <f t="shared" si="8"/>
        <v>77593.338916130306</v>
      </c>
      <c r="K82" s="16">
        <f t="shared" si="11"/>
        <v>1129682.4199215733</v>
      </c>
      <c r="L82" s="23">
        <f t="shared" si="12"/>
        <v>14.433863762431214</v>
      </c>
    </row>
    <row r="83" spans="1:12" x14ac:dyDescent="0.2">
      <c r="A83" s="19">
        <v>74</v>
      </c>
      <c r="B83" s="11">
        <v>6</v>
      </c>
      <c r="C83" s="60">
        <v>300</v>
      </c>
      <c r="D83" s="60">
        <v>326</v>
      </c>
      <c r="E83" s="20">
        <v>0.5</v>
      </c>
      <c r="F83" s="21">
        <f t="shared" si="9"/>
        <v>1.9169329073482427E-2</v>
      </c>
      <c r="G83" s="21">
        <f t="shared" si="7"/>
        <v>1.8987341772151899E-2</v>
      </c>
      <c r="H83" s="16">
        <f t="shared" si="13"/>
        <v>76920.564301250561</v>
      </c>
      <c r="I83" s="16">
        <f t="shared" si="10"/>
        <v>1460.517043694631</v>
      </c>
      <c r="J83" s="16">
        <f t="shared" si="8"/>
        <v>76190.305779403236</v>
      </c>
      <c r="K83" s="16">
        <f t="shared" si="11"/>
        <v>1052089.0810054429</v>
      </c>
      <c r="L83" s="23">
        <f t="shared" si="12"/>
        <v>13.677604819499981</v>
      </c>
    </row>
    <row r="84" spans="1:12" x14ac:dyDescent="0.2">
      <c r="A84" s="19">
        <v>75</v>
      </c>
      <c r="B84" s="11">
        <v>5</v>
      </c>
      <c r="C84" s="60">
        <v>289</v>
      </c>
      <c r="D84" s="60">
        <v>297</v>
      </c>
      <c r="E84" s="20">
        <v>0.5</v>
      </c>
      <c r="F84" s="21">
        <f t="shared" si="9"/>
        <v>1.7064846416382253E-2</v>
      </c>
      <c r="G84" s="21">
        <f t="shared" si="7"/>
        <v>1.6920473773265651E-2</v>
      </c>
      <c r="H84" s="16">
        <f t="shared" si="13"/>
        <v>75460.047257555925</v>
      </c>
      <c r="I84" s="16">
        <f t="shared" si="10"/>
        <v>1276.8197505508617</v>
      </c>
      <c r="J84" s="16">
        <f t="shared" si="8"/>
        <v>74821.637382280504</v>
      </c>
      <c r="K84" s="16">
        <f t="shared" si="11"/>
        <v>975898.77522603958</v>
      </c>
      <c r="L84" s="23">
        <f t="shared" si="12"/>
        <v>12.93265523536127</v>
      </c>
    </row>
    <row r="85" spans="1:12" x14ac:dyDescent="0.2">
      <c r="A85" s="19">
        <v>76</v>
      </c>
      <c r="B85" s="11">
        <v>7</v>
      </c>
      <c r="C85" s="60">
        <v>179</v>
      </c>
      <c r="D85" s="60">
        <v>283</v>
      </c>
      <c r="E85" s="20">
        <v>0.5</v>
      </c>
      <c r="F85" s="21">
        <f t="shared" si="9"/>
        <v>3.0303030303030304E-2</v>
      </c>
      <c r="G85" s="21">
        <f t="shared" si="7"/>
        <v>2.9850746268656719E-2</v>
      </c>
      <c r="H85" s="16">
        <f t="shared" si="13"/>
        <v>74183.227507005067</v>
      </c>
      <c r="I85" s="16">
        <f t="shared" si="10"/>
        <v>2214.4247017016442</v>
      </c>
      <c r="J85" s="16">
        <f t="shared" si="8"/>
        <v>73076.015156154244</v>
      </c>
      <c r="K85" s="16">
        <f t="shared" si="11"/>
        <v>901077.13784375903</v>
      </c>
      <c r="L85" s="23">
        <f t="shared" si="12"/>
        <v>12.146642416692789</v>
      </c>
    </row>
    <row r="86" spans="1:12" x14ac:dyDescent="0.2">
      <c r="A86" s="19">
        <v>77</v>
      </c>
      <c r="B86" s="11">
        <v>5</v>
      </c>
      <c r="C86" s="60">
        <v>185</v>
      </c>
      <c r="D86" s="60">
        <v>174</v>
      </c>
      <c r="E86" s="20">
        <v>0.5</v>
      </c>
      <c r="F86" s="21">
        <f t="shared" si="9"/>
        <v>2.7855153203342618E-2</v>
      </c>
      <c r="G86" s="21">
        <f t="shared" si="7"/>
        <v>2.7472527472527472E-2</v>
      </c>
      <c r="H86" s="16">
        <f t="shared" si="13"/>
        <v>71968.802805303421</v>
      </c>
      <c r="I86" s="16">
        <f t="shared" si="10"/>
        <v>1977.1649122336105</v>
      </c>
      <c r="J86" s="16">
        <f t="shared" si="8"/>
        <v>70980.220349186624</v>
      </c>
      <c r="K86" s="16">
        <f t="shared" si="11"/>
        <v>828001.12268760474</v>
      </c>
      <c r="L86" s="23">
        <f t="shared" si="12"/>
        <v>11.505000644898722</v>
      </c>
    </row>
    <row r="87" spans="1:12" x14ac:dyDescent="0.2">
      <c r="A87" s="19">
        <v>78</v>
      </c>
      <c r="B87" s="11">
        <v>8</v>
      </c>
      <c r="C87" s="60">
        <v>229</v>
      </c>
      <c r="D87" s="60">
        <v>176</v>
      </c>
      <c r="E87" s="20">
        <v>0.5</v>
      </c>
      <c r="F87" s="21">
        <f t="shared" si="9"/>
        <v>3.9506172839506172E-2</v>
      </c>
      <c r="G87" s="21">
        <f t="shared" si="7"/>
        <v>3.8740920096852302E-2</v>
      </c>
      <c r="H87" s="16">
        <f t="shared" si="13"/>
        <v>69991.637893069812</v>
      </c>
      <c r="I87" s="16">
        <f t="shared" si="10"/>
        <v>2711.5404510632375</v>
      </c>
      <c r="J87" s="16">
        <f t="shared" si="8"/>
        <v>68635.867667538201</v>
      </c>
      <c r="K87" s="16">
        <f t="shared" si="11"/>
        <v>757020.90233841806</v>
      </c>
      <c r="L87" s="23">
        <f t="shared" si="12"/>
        <v>10.815876369330887</v>
      </c>
    </row>
    <row r="88" spans="1:12" x14ac:dyDescent="0.2">
      <c r="A88" s="19">
        <v>79</v>
      </c>
      <c r="B88" s="11">
        <v>6</v>
      </c>
      <c r="C88" s="60">
        <v>125</v>
      </c>
      <c r="D88" s="60">
        <v>223</v>
      </c>
      <c r="E88" s="20">
        <v>0.5</v>
      </c>
      <c r="F88" s="21">
        <f t="shared" si="9"/>
        <v>3.4482758620689655E-2</v>
      </c>
      <c r="G88" s="21">
        <f t="shared" si="7"/>
        <v>3.3898305084745763E-2</v>
      </c>
      <c r="H88" s="16">
        <f t="shared" si="13"/>
        <v>67280.097442006576</v>
      </c>
      <c r="I88" s="16">
        <f t="shared" si="10"/>
        <v>2280.6812692205617</v>
      </c>
      <c r="J88" s="16">
        <f t="shared" si="8"/>
        <v>66139.75680739629</v>
      </c>
      <c r="K88" s="16">
        <f t="shared" si="11"/>
        <v>688385.03467087983</v>
      </c>
      <c r="L88" s="23">
        <f t="shared" si="12"/>
        <v>10.231629573132635</v>
      </c>
    </row>
    <row r="89" spans="1:12" x14ac:dyDescent="0.2">
      <c r="A89" s="19">
        <v>80</v>
      </c>
      <c r="B89" s="11">
        <v>4</v>
      </c>
      <c r="C89" s="60">
        <v>109</v>
      </c>
      <c r="D89" s="60">
        <v>126</v>
      </c>
      <c r="E89" s="20">
        <v>0.5</v>
      </c>
      <c r="F89" s="21">
        <f t="shared" si="9"/>
        <v>3.4042553191489362E-2</v>
      </c>
      <c r="G89" s="21">
        <f t="shared" si="7"/>
        <v>3.3472803347280332E-2</v>
      </c>
      <c r="H89" s="16">
        <f t="shared" si="13"/>
        <v>64999.416172786012</v>
      </c>
      <c r="I89" s="16">
        <f t="shared" si="10"/>
        <v>2175.7126752396989</v>
      </c>
      <c r="J89" s="16">
        <f t="shared" si="8"/>
        <v>63911.559835166161</v>
      </c>
      <c r="K89" s="16">
        <f t="shared" si="11"/>
        <v>622245.27786348353</v>
      </c>
      <c r="L89" s="23">
        <f t="shared" si="12"/>
        <v>9.5730902599092182</v>
      </c>
    </row>
    <row r="90" spans="1:12" x14ac:dyDescent="0.2">
      <c r="A90" s="19">
        <v>81</v>
      </c>
      <c r="B90" s="11">
        <v>4</v>
      </c>
      <c r="C90" s="60">
        <v>128</v>
      </c>
      <c r="D90" s="60">
        <v>109</v>
      </c>
      <c r="E90" s="20">
        <v>0.5</v>
      </c>
      <c r="F90" s="21">
        <f t="shared" si="9"/>
        <v>3.3755274261603373E-2</v>
      </c>
      <c r="G90" s="21">
        <f t="shared" si="7"/>
        <v>3.3195020746887967E-2</v>
      </c>
      <c r="H90" s="16">
        <f t="shared" si="13"/>
        <v>62823.70349754631</v>
      </c>
      <c r="I90" s="16">
        <f t="shared" si="10"/>
        <v>2085.4341409973881</v>
      </c>
      <c r="J90" s="16">
        <f t="shared" si="8"/>
        <v>61780.986427047617</v>
      </c>
      <c r="K90" s="16">
        <f t="shared" si="11"/>
        <v>558333.71802831732</v>
      </c>
      <c r="L90" s="23">
        <f t="shared" si="12"/>
        <v>8.8873098360099707</v>
      </c>
    </row>
    <row r="91" spans="1:12" x14ac:dyDescent="0.2">
      <c r="A91" s="19">
        <v>82</v>
      </c>
      <c r="B91" s="11">
        <v>6</v>
      </c>
      <c r="C91" s="60">
        <v>105</v>
      </c>
      <c r="D91" s="60">
        <v>123</v>
      </c>
      <c r="E91" s="20">
        <v>0.5</v>
      </c>
      <c r="F91" s="21">
        <f t="shared" si="9"/>
        <v>5.2631578947368418E-2</v>
      </c>
      <c r="G91" s="21">
        <f t="shared" si="7"/>
        <v>5.1282051282051273E-2</v>
      </c>
      <c r="H91" s="16">
        <f t="shared" si="13"/>
        <v>60738.269356548924</v>
      </c>
      <c r="I91" s="16">
        <f t="shared" si="10"/>
        <v>3114.7830439255854</v>
      </c>
      <c r="J91" s="16">
        <f t="shared" si="8"/>
        <v>59180.877834586136</v>
      </c>
      <c r="K91" s="16">
        <f t="shared" si="11"/>
        <v>496552.73160126968</v>
      </c>
      <c r="L91" s="23">
        <f t="shared" si="12"/>
        <v>8.175286139392286</v>
      </c>
    </row>
    <row r="92" spans="1:12" x14ac:dyDescent="0.2">
      <c r="A92" s="19">
        <v>83</v>
      </c>
      <c r="B92" s="11">
        <v>6</v>
      </c>
      <c r="C92" s="60">
        <v>83</v>
      </c>
      <c r="D92" s="60">
        <v>96</v>
      </c>
      <c r="E92" s="20">
        <v>0.5</v>
      </c>
      <c r="F92" s="21">
        <f t="shared" si="9"/>
        <v>6.7039106145251395E-2</v>
      </c>
      <c r="G92" s="21">
        <f t="shared" si="7"/>
        <v>6.4864864864864855E-2</v>
      </c>
      <c r="H92" s="16">
        <f t="shared" si="13"/>
        <v>57623.486312623339</v>
      </c>
      <c r="I92" s="16">
        <f t="shared" si="10"/>
        <v>3737.7396527107026</v>
      </c>
      <c r="J92" s="16">
        <f t="shared" si="8"/>
        <v>55754.616486267987</v>
      </c>
      <c r="K92" s="16">
        <f t="shared" si="11"/>
        <v>437371.85376668355</v>
      </c>
      <c r="L92" s="23">
        <f t="shared" si="12"/>
        <v>7.5901664712513286</v>
      </c>
    </row>
    <row r="93" spans="1:12" x14ac:dyDescent="0.2">
      <c r="A93" s="19">
        <v>84</v>
      </c>
      <c r="B93" s="11">
        <v>5</v>
      </c>
      <c r="C93" s="60">
        <v>82</v>
      </c>
      <c r="D93" s="60">
        <v>81</v>
      </c>
      <c r="E93" s="20">
        <v>0.5</v>
      </c>
      <c r="F93" s="21">
        <f t="shared" si="9"/>
        <v>6.1349693251533742E-2</v>
      </c>
      <c r="G93" s="21">
        <f t="shared" si="7"/>
        <v>5.9523809523809521E-2</v>
      </c>
      <c r="H93" s="16">
        <f t="shared" si="13"/>
        <v>53885.746659912635</v>
      </c>
      <c r="I93" s="16">
        <f t="shared" si="10"/>
        <v>3207.4849202328946</v>
      </c>
      <c r="J93" s="16">
        <f t="shared" si="8"/>
        <v>52282.004199796189</v>
      </c>
      <c r="K93" s="16">
        <f t="shared" si="11"/>
        <v>381617.23728041555</v>
      </c>
      <c r="L93" s="23">
        <f t="shared" si="12"/>
        <v>7.0819699259046001</v>
      </c>
    </row>
    <row r="94" spans="1:12" x14ac:dyDescent="0.2">
      <c r="A94" s="19">
        <v>85</v>
      </c>
      <c r="B94" s="11">
        <v>5</v>
      </c>
      <c r="C94" s="60">
        <v>90</v>
      </c>
      <c r="D94" s="60">
        <v>79</v>
      </c>
      <c r="E94" s="20">
        <v>0.5</v>
      </c>
      <c r="F94" s="21">
        <f t="shared" si="9"/>
        <v>5.9171597633136092E-2</v>
      </c>
      <c r="G94" s="21">
        <f t="shared" si="7"/>
        <v>5.7471264367816091E-2</v>
      </c>
      <c r="H94" s="16">
        <f t="shared" si="13"/>
        <v>50678.261739679743</v>
      </c>
      <c r="I94" s="16">
        <f t="shared" si="10"/>
        <v>2912.5437781425139</v>
      </c>
      <c r="J94" s="16">
        <f t="shared" si="8"/>
        <v>49221.989850608486</v>
      </c>
      <c r="K94" s="16">
        <f t="shared" si="11"/>
        <v>329335.23308061936</v>
      </c>
      <c r="L94" s="23">
        <f t="shared" si="12"/>
        <v>6.4985503009618535</v>
      </c>
    </row>
    <row r="95" spans="1:12" x14ac:dyDescent="0.2">
      <c r="A95" s="19">
        <v>86</v>
      </c>
      <c r="B95" s="11">
        <v>9</v>
      </c>
      <c r="C95" s="60">
        <v>59</v>
      </c>
      <c r="D95" s="60">
        <v>79</v>
      </c>
      <c r="E95" s="20">
        <v>0.5</v>
      </c>
      <c r="F95" s="21">
        <f t="shared" si="9"/>
        <v>0.13043478260869565</v>
      </c>
      <c r="G95" s="21">
        <f t="shared" si="7"/>
        <v>0.12244897959183672</v>
      </c>
      <c r="H95" s="16">
        <f t="shared" si="13"/>
        <v>47765.71796153723</v>
      </c>
      <c r="I95" s="16">
        <f t="shared" si="10"/>
        <v>5848.8634238617005</v>
      </c>
      <c r="J95" s="16">
        <f t="shared" si="8"/>
        <v>44841.286249606375</v>
      </c>
      <c r="K95" s="16">
        <f t="shared" si="11"/>
        <v>280113.24323001085</v>
      </c>
      <c r="L95" s="23">
        <f t="shared" si="12"/>
        <v>5.8643155632156239</v>
      </c>
    </row>
    <row r="96" spans="1:12" x14ac:dyDescent="0.2">
      <c r="A96" s="19">
        <v>87</v>
      </c>
      <c r="B96" s="11">
        <v>4</v>
      </c>
      <c r="C96" s="60">
        <v>52</v>
      </c>
      <c r="D96" s="60">
        <v>59</v>
      </c>
      <c r="E96" s="20">
        <v>0.5</v>
      </c>
      <c r="F96" s="21">
        <f t="shared" si="9"/>
        <v>7.2072072072072071E-2</v>
      </c>
      <c r="G96" s="21">
        <f t="shared" si="7"/>
        <v>6.9565217391304349E-2</v>
      </c>
      <c r="H96" s="16">
        <f t="shared" si="13"/>
        <v>41916.854537675528</v>
      </c>
      <c r="I96" s="16">
        <f t="shared" si="10"/>
        <v>2915.9550982730802</v>
      </c>
      <c r="J96" s="16">
        <f t="shared" si="8"/>
        <v>40458.876988538992</v>
      </c>
      <c r="K96" s="16">
        <f t="shared" si="11"/>
        <v>235271.9569804045</v>
      </c>
      <c r="L96" s="23">
        <f t="shared" si="12"/>
        <v>5.6128247115712933</v>
      </c>
    </row>
    <row r="97" spans="1:12" x14ac:dyDescent="0.2">
      <c r="A97" s="19">
        <v>88</v>
      </c>
      <c r="B97" s="11">
        <v>3</v>
      </c>
      <c r="C97" s="60">
        <v>52</v>
      </c>
      <c r="D97" s="60">
        <v>46</v>
      </c>
      <c r="E97" s="20">
        <v>0.5</v>
      </c>
      <c r="F97" s="21">
        <f t="shared" si="9"/>
        <v>6.1224489795918366E-2</v>
      </c>
      <c r="G97" s="21">
        <f t="shared" si="7"/>
        <v>5.940594059405941E-2</v>
      </c>
      <c r="H97" s="16">
        <f t="shared" si="13"/>
        <v>39000.899439402448</v>
      </c>
      <c r="I97" s="16">
        <f t="shared" si="10"/>
        <v>2316.8851152120269</v>
      </c>
      <c r="J97" s="16">
        <f t="shared" si="8"/>
        <v>37842.456881796439</v>
      </c>
      <c r="K97" s="16">
        <f t="shared" si="11"/>
        <v>194813.07999186552</v>
      </c>
      <c r="L97" s="23">
        <f t="shared" si="12"/>
        <v>4.9950919797261566</v>
      </c>
    </row>
    <row r="98" spans="1:12" x14ac:dyDescent="0.2">
      <c r="A98" s="19">
        <v>89</v>
      </c>
      <c r="B98" s="11">
        <v>3</v>
      </c>
      <c r="C98" s="60">
        <v>43</v>
      </c>
      <c r="D98" s="60">
        <v>50</v>
      </c>
      <c r="E98" s="20">
        <v>0.5</v>
      </c>
      <c r="F98" s="21">
        <f t="shared" si="9"/>
        <v>6.4516129032258063E-2</v>
      </c>
      <c r="G98" s="21">
        <f t="shared" si="7"/>
        <v>6.25E-2</v>
      </c>
      <c r="H98" s="16">
        <f t="shared" si="13"/>
        <v>36684.014324190422</v>
      </c>
      <c r="I98" s="16">
        <f t="shared" si="10"/>
        <v>2292.7508952619014</v>
      </c>
      <c r="J98" s="16">
        <f t="shared" si="8"/>
        <v>35537.638876559467</v>
      </c>
      <c r="K98" s="16">
        <f>K99+J98</f>
        <v>156970.62311006908</v>
      </c>
      <c r="L98" s="23">
        <f t="shared" si="12"/>
        <v>4.2789925258141244</v>
      </c>
    </row>
    <row r="99" spans="1:12" x14ac:dyDescent="0.2">
      <c r="A99" s="19">
        <v>90</v>
      </c>
      <c r="B99" s="11">
        <v>6</v>
      </c>
      <c r="C99" s="60">
        <v>27</v>
      </c>
      <c r="D99" s="60">
        <v>36</v>
      </c>
      <c r="E99" s="20">
        <v>0.5</v>
      </c>
      <c r="F99" s="25">
        <f t="shared" si="9"/>
        <v>0.19047619047619047</v>
      </c>
      <c r="G99" s="25">
        <f t="shared" si="7"/>
        <v>0.17391304347826084</v>
      </c>
      <c r="H99" s="26">
        <f t="shared" si="13"/>
        <v>34391.26342892852</v>
      </c>
      <c r="I99" s="26">
        <f t="shared" si="10"/>
        <v>5981.0892919875678</v>
      </c>
      <c r="J99" s="26">
        <f t="shared" si="8"/>
        <v>31400.718782934735</v>
      </c>
      <c r="K99" s="26">
        <f t="shared" ref="K99:K102" si="14">K100+J99</f>
        <v>121432.9842335096</v>
      </c>
      <c r="L99" s="27">
        <f t="shared" si="12"/>
        <v>3.530925360868399</v>
      </c>
    </row>
    <row r="100" spans="1:12" x14ac:dyDescent="0.2">
      <c r="A100" s="19">
        <v>91</v>
      </c>
      <c r="B100" s="11">
        <v>4</v>
      </c>
      <c r="C100" s="60">
        <v>23</v>
      </c>
      <c r="D100" s="60">
        <v>22</v>
      </c>
      <c r="E100" s="20">
        <v>0.5</v>
      </c>
      <c r="F100" s="25">
        <f t="shared" si="9"/>
        <v>0.17777777777777778</v>
      </c>
      <c r="G100" s="25">
        <f t="shared" si="7"/>
        <v>0.16326530612244899</v>
      </c>
      <c r="H100" s="26">
        <f t="shared" si="13"/>
        <v>28410.17413694095</v>
      </c>
      <c r="I100" s="26">
        <f t="shared" si="10"/>
        <v>4638.3957774597475</v>
      </c>
      <c r="J100" s="26">
        <f t="shared" si="8"/>
        <v>26090.976248211075</v>
      </c>
      <c r="K100" s="26">
        <f t="shared" si="14"/>
        <v>90032.265450574865</v>
      </c>
      <c r="L100" s="27">
        <f t="shared" si="12"/>
        <v>3.1690149105249041</v>
      </c>
    </row>
    <row r="101" spans="1:12" x14ac:dyDescent="0.2">
      <c r="A101" s="19">
        <v>92</v>
      </c>
      <c r="B101" s="11">
        <v>0</v>
      </c>
      <c r="C101" s="60">
        <v>16</v>
      </c>
      <c r="D101" s="60">
        <v>21</v>
      </c>
      <c r="E101" s="20">
        <v>0.5</v>
      </c>
      <c r="F101" s="25">
        <f t="shared" si="9"/>
        <v>0</v>
      </c>
      <c r="G101" s="25">
        <f t="shared" si="7"/>
        <v>0</v>
      </c>
      <c r="H101" s="26">
        <f t="shared" si="13"/>
        <v>23771.778359481203</v>
      </c>
      <c r="I101" s="26">
        <f t="shared" si="10"/>
        <v>0</v>
      </c>
      <c r="J101" s="26">
        <f t="shared" si="8"/>
        <v>23771.778359481203</v>
      </c>
      <c r="K101" s="26">
        <f t="shared" si="14"/>
        <v>63941.289202363783</v>
      </c>
      <c r="L101" s="27">
        <f t="shared" si="12"/>
        <v>2.689798307700495</v>
      </c>
    </row>
    <row r="102" spans="1:12" x14ac:dyDescent="0.2">
      <c r="A102" s="19">
        <v>93</v>
      </c>
      <c r="B102" s="11">
        <v>4</v>
      </c>
      <c r="C102" s="60">
        <v>18</v>
      </c>
      <c r="D102" s="60">
        <v>16</v>
      </c>
      <c r="E102" s="20">
        <v>0.5</v>
      </c>
      <c r="F102" s="25">
        <f t="shared" si="9"/>
        <v>0.23529411764705882</v>
      </c>
      <c r="G102" s="25">
        <f t="shared" si="7"/>
        <v>0.21052631578947367</v>
      </c>
      <c r="H102" s="26">
        <f t="shared" si="13"/>
        <v>23771.778359481203</v>
      </c>
      <c r="I102" s="26">
        <f t="shared" si="10"/>
        <v>5004.5849177855162</v>
      </c>
      <c r="J102" s="26">
        <f t="shared" si="8"/>
        <v>21269.485900588443</v>
      </c>
      <c r="K102" s="26">
        <f t="shared" si="14"/>
        <v>40169.510842882577</v>
      </c>
      <c r="L102" s="27">
        <f t="shared" si="12"/>
        <v>1.6897983077004946</v>
      </c>
    </row>
    <row r="103" spans="1:12" x14ac:dyDescent="0.2">
      <c r="A103" s="19">
        <v>94</v>
      </c>
      <c r="B103" s="11">
        <v>3</v>
      </c>
      <c r="C103" s="60">
        <v>7</v>
      </c>
      <c r="D103" s="60">
        <v>13</v>
      </c>
      <c r="E103" s="20">
        <v>0.5</v>
      </c>
      <c r="F103" s="25">
        <f t="shared" si="9"/>
        <v>0.3</v>
      </c>
      <c r="G103" s="25">
        <f t="shared" si="7"/>
        <v>0.2608695652173913</v>
      </c>
      <c r="H103" s="26">
        <f t="shared" si="13"/>
        <v>18767.193441695686</v>
      </c>
      <c r="I103" s="26">
        <f t="shared" si="10"/>
        <v>4895.7895934858316</v>
      </c>
      <c r="J103" s="26">
        <f t="shared" si="8"/>
        <v>16319.298644952771</v>
      </c>
      <c r="K103" s="26">
        <f>K104+J103</f>
        <v>18900.024942294138</v>
      </c>
      <c r="L103" s="27">
        <f t="shared" si="12"/>
        <v>1.0070778564206269</v>
      </c>
    </row>
    <row r="104" spans="1:12" x14ac:dyDescent="0.2">
      <c r="A104" s="19" t="s">
        <v>21</v>
      </c>
      <c r="B104" s="11">
        <v>4</v>
      </c>
      <c r="C104" s="11">
        <v>22</v>
      </c>
      <c r="D104" s="11">
        <v>21</v>
      </c>
      <c r="E104" s="24"/>
      <c r="F104" s="25">
        <f>B104/((C104+D104)/2)</f>
        <v>0.18604651162790697</v>
      </c>
      <c r="G104" s="25">
        <v>1</v>
      </c>
      <c r="H104" s="26">
        <f t="shared" si="13"/>
        <v>13871.403848209855</v>
      </c>
      <c r="I104" s="26">
        <f>H104*G104</f>
        <v>13871.403848209855</v>
      </c>
      <c r="J104" s="26">
        <f>H104*F104</f>
        <v>2580.7262973413685</v>
      </c>
      <c r="K104" s="26">
        <f>J104</f>
        <v>2580.7262973413685</v>
      </c>
      <c r="L104" s="27">
        <f>K104/H104</f>
        <v>0.186046511627907</v>
      </c>
    </row>
    <row r="105" spans="1:12" x14ac:dyDescent="0.2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2" customFormat="1" x14ac:dyDescent="0.2">
      <c r="A107" s="33" t="s">
        <v>24</v>
      </c>
      <c r="B107" s="16"/>
      <c r="C107" s="16"/>
      <c r="D107" s="16"/>
      <c r="E107" s="17"/>
      <c r="F107" s="31"/>
      <c r="G107" s="31"/>
      <c r="H107" s="30"/>
      <c r="I107" s="30"/>
      <c r="J107" s="30"/>
      <c r="K107" s="30"/>
      <c r="L107" s="31"/>
    </row>
    <row r="108" spans="1:12" s="32" customFormat="1" x14ac:dyDescent="0.2">
      <c r="A108" s="35" t="s">
        <v>11</v>
      </c>
      <c r="B108" s="12"/>
      <c r="C108" s="12"/>
      <c r="D108" s="12"/>
      <c r="E108" s="13"/>
      <c r="H108" s="34"/>
      <c r="I108" s="34"/>
      <c r="J108" s="34"/>
      <c r="K108" s="34"/>
      <c r="L108" s="31"/>
    </row>
    <row r="109" spans="1:12" s="32" customFormat="1" x14ac:dyDescent="0.2">
      <c r="A109" s="33" t="s">
        <v>22</v>
      </c>
      <c r="B109" s="56"/>
      <c r="C109" s="56"/>
      <c r="D109" s="56"/>
      <c r="E109" s="57"/>
      <c r="F109" s="37"/>
      <c r="G109" s="37"/>
      <c r="H109" s="36"/>
      <c r="I109" s="36"/>
      <c r="J109" s="36"/>
      <c r="K109" s="36"/>
      <c r="L109" s="31"/>
    </row>
    <row r="110" spans="1:12" s="32" customFormat="1" x14ac:dyDescent="0.2">
      <c r="A110" s="33" t="s">
        <v>12</v>
      </c>
      <c r="B110" s="56"/>
      <c r="C110" s="56"/>
      <c r="D110" s="56"/>
      <c r="E110" s="57"/>
      <c r="F110" s="37"/>
      <c r="G110" s="37"/>
      <c r="H110" s="36"/>
      <c r="I110" s="36"/>
      <c r="J110" s="36"/>
      <c r="K110" s="36"/>
      <c r="L110" s="31"/>
    </row>
    <row r="111" spans="1:12" s="32" customFormat="1" x14ac:dyDescent="0.2">
      <c r="A111" s="33" t="s">
        <v>13</v>
      </c>
      <c r="B111" s="56"/>
      <c r="C111" s="56"/>
      <c r="D111" s="56"/>
      <c r="E111" s="57"/>
      <c r="F111" s="37"/>
      <c r="G111" s="37"/>
      <c r="H111" s="36"/>
      <c r="I111" s="36"/>
      <c r="J111" s="36"/>
      <c r="K111" s="36"/>
      <c r="L111" s="31"/>
    </row>
    <row r="112" spans="1:12" s="32" customFormat="1" x14ac:dyDescent="0.2">
      <c r="A112" s="33" t="s">
        <v>14</v>
      </c>
      <c r="B112" s="56"/>
      <c r="C112" s="56"/>
      <c r="D112" s="56"/>
      <c r="E112" s="57"/>
      <c r="F112" s="37"/>
      <c r="G112" s="37"/>
      <c r="H112" s="36"/>
      <c r="I112" s="36"/>
      <c r="J112" s="36"/>
      <c r="K112" s="36"/>
      <c r="L112" s="31"/>
    </row>
    <row r="113" spans="1:12" s="32" customFormat="1" x14ac:dyDescent="0.2">
      <c r="A113" s="33" t="s">
        <v>15</v>
      </c>
      <c r="B113" s="56"/>
      <c r="C113" s="56"/>
      <c r="D113" s="56"/>
      <c r="E113" s="57"/>
      <c r="F113" s="37"/>
      <c r="G113" s="37"/>
      <c r="H113" s="36"/>
      <c r="I113" s="36"/>
      <c r="J113" s="36"/>
      <c r="K113" s="36"/>
      <c r="L113" s="31"/>
    </row>
    <row r="114" spans="1:12" s="32" customFormat="1" x14ac:dyDescent="0.2">
      <c r="A114" s="33" t="s">
        <v>16</v>
      </c>
      <c r="B114" s="56"/>
      <c r="C114" s="56"/>
      <c r="D114" s="56"/>
      <c r="E114" s="5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17</v>
      </c>
      <c r="B115" s="56"/>
      <c r="C115" s="56"/>
      <c r="D115" s="56"/>
      <c r="E115" s="5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23</v>
      </c>
      <c r="B116" s="56"/>
      <c r="C116" s="56"/>
      <c r="D116" s="56"/>
      <c r="E116" s="5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18</v>
      </c>
      <c r="B117" s="56"/>
      <c r="C117" s="56"/>
      <c r="D117" s="56"/>
      <c r="E117" s="5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19</v>
      </c>
      <c r="B118" s="56"/>
      <c r="C118" s="56"/>
      <c r="D118" s="56"/>
      <c r="E118" s="5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0"/>
      <c r="B119" s="56"/>
      <c r="C119" s="56"/>
      <c r="D119" s="56"/>
      <c r="E119" s="5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8" t="s">
        <v>53</v>
      </c>
      <c r="B120" s="16"/>
      <c r="C120" s="16"/>
      <c r="D120" s="16"/>
      <c r="E120" s="17"/>
      <c r="F120" s="31"/>
      <c r="G120" s="31"/>
      <c r="H120" s="30"/>
      <c r="I120" s="30"/>
      <c r="J120" s="30"/>
      <c r="K120" s="30"/>
      <c r="L120" s="31"/>
    </row>
    <row r="121" spans="1:12" s="32" customFormat="1" x14ac:dyDescent="0.2">
      <c r="A121" s="34"/>
      <c r="B121" s="12"/>
      <c r="C121" s="12"/>
      <c r="D121" s="12"/>
      <c r="E121" s="13"/>
      <c r="H121" s="34"/>
      <c r="I121" s="34"/>
      <c r="J121" s="34"/>
      <c r="K121" s="34"/>
      <c r="L121" s="31"/>
    </row>
    <row r="122" spans="1:12" s="32" customFormat="1" x14ac:dyDescent="0.2">
      <c r="B122" s="12"/>
      <c r="C122" s="12"/>
      <c r="D122" s="12"/>
      <c r="E122" s="13"/>
      <c r="H122" s="34"/>
      <c r="I122" s="34"/>
      <c r="J122" s="34"/>
      <c r="K122" s="34"/>
      <c r="L122" s="31"/>
    </row>
    <row r="123" spans="1:12" s="32" customFormat="1" x14ac:dyDescent="0.2">
      <c r="A123" s="34"/>
      <c r="B123" s="12"/>
      <c r="C123" s="12"/>
      <c r="D123" s="12"/>
      <c r="E123" s="13"/>
      <c r="H123" s="34"/>
      <c r="I123" s="34"/>
      <c r="J123" s="34"/>
      <c r="K123" s="34"/>
      <c r="L123" s="31"/>
    </row>
    <row r="124" spans="1:12" s="32" customFormat="1" x14ac:dyDescent="0.2">
      <c r="A124" s="34"/>
      <c r="B124" s="12"/>
      <c r="C124" s="12"/>
      <c r="D124" s="12"/>
      <c r="E124" s="13"/>
      <c r="H124" s="34"/>
      <c r="I124" s="34"/>
      <c r="J124" s="34"/>
      <c r="K124" s="34"/>
      <c r="L124" s="31"/>
    </row>
    <row r="125" spans="1:12" s="32" customFormat="1" x14ac:dyDescent="0.2">
      <c r="A125" s="34"/>
      <c r="B125" s="12"/>
      <c r="C125" s="12"/>
      <c r="D125" s="12"/>
      <c r="E125" s="13"/>
      <c r="H125" s="34"/>
      <c r="I125" s="34"/>
      <c r="J125" s="34"/>
      <c r="K125" s="34"/>
      <c r="L125" s="31"/>
    </row>
    <row r="126" spans="1:12" s="32" customFormat="1" x14ac:dyDescent="0.2">
      <c r="A126" s="34"/>
      <c r="B126" s="12"/>
      <c r="C126" s="12"/>
      <c r="D126" s="12"/>
      <c r="E126" s="13"/>
      <c r="H126" s="34"/>
      <c r="I126" s="34"/>
      <c r="J126" s="34"/>
      <c r="K126" s="34"/>
      <c r="L126" s="31"/>
    </row>
    <row r="127" spans="1:12" s="32" customFormat="1" x14ac:dyDescent="0.2">
      <c r="A127" s="34"/>
      <c r="B127" s="12"/>
      <c r="C127" s="12"/>
      <c r="D127" s="12"/>
      <c r="E127" s="13"/>
      <c r="H127" s="34"/>
      <c r="I127" s="34"/>
      <c r="J127" s="34"/>
      <c r="K127" s="34"/>
      <c r="L127" s="31"/>
    </row>
    <row r="128" spans="1:12" s="32" customFormat="1" x14ac:dyDescent="0.2">
      <c r="A128" s="34"/>
      <c r="B128" s="12"/>
      <c r="C128" s="12"/>
      <c r="D128" s="12"/>
      <c r="E128" s="13"/>
      <c r="H128" s="34"/>
      <c r="I128" s="34"/>
      <c r="J128" s="34"/>
      <c r="K128" s="34"/>
      <c r="L128" s="31"/>
    </row>
    <row r="129" spans="1:12" s="32" customFormat="1" x14ac:dyDescent="0.2">
      <c r="A129" s="34"/>
      <c r="B129" s="12"/>
      <c r="C129" s="12"/>
      <c r="D129" s="12"/>
      <c r="E129" s="13"/>
      <c r="H129" s="34"/>
      <c r="I129" s="34"/>
      <c r="J129" s="34"/>
      <c r="K129" s="34"/>
      <c r="L129" s="31"/>
    </row>
    <row r="130" spans="1:12" s="32" customFormat="1" x14ac:dyDescent="0.2">
      <c r="A130" s="34"/>
      <c r="B130" s="12"/>
      <c r="C130" s="12"/>
      <c r="D130" s="12"/>
      <c r="E130" s="13"/>
      <c r="H130" s="34"/>
      <c r="I130" s="34"/>
      <c r="J130" s="34"/>
      <c r="K130" s="34"/>
      <c r="L130" s="31"/>
    </row>
    <row r="131" spans="1:12" s="32" customFormat="1" x14ac:dyDescent="0.2">
      <c r="A131" s="34"/>
      <c r="B131" s="12"/>
      <c r="C131" s="12"/>
      <c r="D131" s="12"/>
      <c r="E131" s="13"/>
      <c r="H131" s="34"/>
      <c r="I131" s="34"/>
      <c r="J131" s="34"/>
      <c r="K131" s="34"/>
      <c r="L131" s="31"/>
    </row>
    <row r="132" spans="1:12" s="32" customFormat="1" x14ac:dyDescent="0.2">
      <c r="A132" s="34"/>
      <c r="B132" s="12"/>
      <c r="C132" s="12"/>
      <c r="D132" s="12"/>
      <c r="E132" s="13"/>
      <c r="H132" s="34"/>
      <c r="I132" s="34"/>
      <c r="J132" s="34"/>
      <c r="K132" s="34"/>
      <c r="L132" s="31"/>
    </row>
    <row r="133" spans="1:12" s="32" customFormat="1" x14ac:dyDescent="0.2">
      <c r="A133" s="34"/>
      <c r="B133" s="12"/>
      <c r="C133" s="12"/>
      <c r="D133" s="12"/>
      <c r="E133" s="13"/>
      <c r="H133" s="34"/>
      <c r="I133" s="34"/>
      <c r="J133" s="34"/>
      <c r="K133" s="34"/>
      <c r="L133" s="31"/>
    </row>
    <row r="134" spans="1:12" s="32" customFormat="1" x14ac:dyDescent="0.2">
      <c r="A134" s="34"/>
      <c r="B134" s="12"/>
      <c r="C134" s="12"/>
      <c r="D134" s="12"/>
      <c r="E134" s="13"/>
      <c r="H134" s="34"/>
      <c r="I134" s="34"/>
      <c r="J134" s="34"/>
      <c r="K134" s="34"/>
      <c r="L134" s="31"/>
    </row>
    <row r="135" spans="1:12" s="32" customFormat="1" x14ac:dyDescent="0.2">
      <c r="A135" s="34"/>
      <c r="B135" s="12"/>
      <c r="C135" s="12"/>
      <c r="D135" s="12"/>
      <c r="E135" s="13"/>
      <c r="H135" s="34"/>
      <c r="I135" s="34"/>
      <c r="J135" s="34"/>
      <c r="K135" s="34"/>
      <c r="L135" s="31"/>
    </row>
    <row r="136" spans="1:12" s="32" customFormat="1" x14ac:dyDescent="0.2">
      <c r="A136" s="34"/>
      <c r="B136" s="12"/>
      <c r="C136" s="12"/>
      <c r="D136" s="12"/>
      <c r="E136" s="13"/>
      <c r="H136" s="34"/>
      <c r="I136" s="34"/>
      <c r="J136" s="34"/>
      <c r="K136" s="34"/>
      <c r="L136" s="31"/>
    </row>
    <row r="137" spans="1:12" s="32" customFormat="1" x14ac:dyDescent="0.2">
      <c r="A137" s="34"/>
      <c r="B137" s="12"/>
      <c r="C137" s="12"/>
      <c r="D137" s="12"/>
      <c r="E137" s="13"/>
      <c r="H137" s="34"/>
      <c r="I137" s="34"/>
      <c r="J137" s="34"/>
      <c r="K137" s="34"/>
      <c r="L137" s="31"/>
    </row>
    <row r="138" spans="1:12" s="32" customFormat="1" x14ac:dyDescent="0.2">
      <c r="A138" s="34"/>
      <c r="B138" s="12"/>
      <c r="C138" s="12"/>
      <c r="D138" s="12"/>
      <c r="E138" s="13"/>
      <c r="H138" s="34"/>
      <c r="I138" s="34"/>
      <c r="J138" s="34"/>
      <c r="K138" s="34"/>
      <c r="L138" s="31"/>
    </row>
    <row r="139" spans="1:12" s="32" customFormat="1" x14ac:dyDescent="0.2">
      <c r="A139" s="34"/>
      <c r="B139" s="12"/>
      <c r="C139" s="12"/>
      <c r="D139" s="12"/>
      <c r="E139" s="13"/>
      <c r="H139" s="34"/>
      <c r="I139" s="34"/>
      <c r="J139" s="34"/>
      <c r="K139" s="34"/>
      <c r="L139" s="31"/>
    </row>
    <row r="140" spans="1:12" s="32" customFormat="1" x14ac:dyDescent="0.2">
      <c r="A140" s="34"/>
      <c r="B140" s="12"/>
      <c r="C140" s="12"/>
      <c r="D140" s="12"/>
      <c r="E140" s="13"/>
      <c r="H140" s="34"/>
      <c r="I140" s="34"/>
      <c r="J140" s="34"/>
      <c r="K140" s="34"/>
      <c r="L140" s="31"/>
    </row>
    <row r="141" spans="1:12" s="32" customFormat="1" x14ac:dyDescent="0.2">
      <c r="A141" s="34"/>
      <c r="B141" s="12"/>
      <c r="C141" s="12"/>
      <c r="D141" s="12"/>
      <c r="E141" s="13"/>
      <c r="H141" s="34"/>
      <c r="I141" s="34"/>
      <c r="J141" s="34"/>
      <c r="K141" s="34"/>
      <c r="L141" s="31"/>
    </row>
    <row r="142" spans="1:12" s="32" customFormat="1" x14ac:dyDescent="0.2">
      <c r="A142" s="34"/>
      <c r="B142" s="12"/>
      <c r="C142" s="12"/>
      <c r="D142" s="12"/>
      <c r="E142" s="13"/>
      <c r="H142" s="34"/>
      <c r="I142" s="34"/>
      <c r="J142" s="34"/>
      <c r="K142" s="34"/>
      <c r="L142" s="31"/>
    </row>
    <row r="143" spans="1:12" s="32" customFormat="1" x14ac:dyDescent="0.2">
      <c r="A143" s="34"/>
      <c r="B143" s="12"/>
      <c r="C143" s="12"/>
      <c r="D143" s="12"/>
      <c r="E143" s="13"/>
      <c r="H143" s="34"/>
      <c r="I143" s="34"/>
      <c r="J143" s="34"/>
      <c r="K143" s="34"/>
      <c r="L143" s="31"/>
    </row>
    <row r="144" spans="1:12" s="32" customFormat="1" x14ac:dyDescent="0.2">
      <c r="A144" s="34"/>
      <c r="B144" s="12"/>
      <c r="C144" s="12"/>
      <c r="D144" s="12"/>
      <c r="E144" s="13"/>
      <c r="H144" s="34"/>
      <c r="I144" s="34"/>
      <c r="J144" s="34"/>
      <c r="K144" s="34"/>
      <c r="L144" s="31"/>
    </row>
    <row r="145" spans="1:12" s="32" customFormat="1" x14ac:dyDescent="0.2">
      <c r="A145" s="34"/>
      <c r="B145" s="12"/>
      <c r="C145" s="12"/>
      <c r="D145" s="12"/>
      <c r="E145" s="13"/>
      <c r="H145" s="34"/>
      <c r="I145" s="34"/>
      <c r="J145" s="34"/>
      <c r="K145" s="34"/>
      <c r="L145" s="31"/>
    </row>
    <row r="146" spans="1:12" s="32" customFormat="1" x14ac:dyDescent="0.2">
      <c r="A146" s="34"/>
      <c r="B146" s="12"/>
      <c r="C146" s="12"/>
      <c r="D146" s="12"/>
      <c r="E146" s="13"/>
      <c r="H146" s="34"/>
      <c r="I146" s="34"/>
      <c r="J146" s="34"/>
      <c r="K146" s="34"/>
      <c r="L146" s="31"/>
    </row>
    <row r="147" spans="1:12" s="32" customFormat="1" x14ac:dyDescent="0.2">
      <c r="A147" s="34"/>
      <c r="B147" s="12"/>
      <c r="C147" s="12"/>
      <c r="D147" s="12"/>
      <c r="E147" s="13"/>
      <c r="H147" s="34"/>
      <c r="I147" s="34"/>
      <c r="J147" s="34"/>
      <c r="K147" s="34"/>
      <c r="L147" s="31"/>
    </row>
    <row r="148" spans="1:12" s="32" customFormat="1" x14ac:dyDescent="0.2">
      <c r="A148" s="34"/>
      <c r="B148" s="12"/>
      <c r="C148" s="12"/>
      <c r="D148" s="12"/>
      <c r="E148" s="13"/>
      <c r="H148" s="34"/>
      <c r="I148" s="34"/>
      <c r="J148" s="34"/>
      <c r="K148" s="34"/>
      <c r="L148" s="31"/>
    </row>
    <row r="149" spans="1:12" s="32" customFormat="1" x14ac:dyDescent="0.2">
      <c r="A149" s="34"/>
      <c r="B149" s="12"/>
      <c r="C149" s="12"/>
      <c r="D149" s="12"/>
      <c r="E149" s="13"/>
      <c r="H149" s="34"/>
      <c r="I149" s="34"/>
      <c r="J149" s="34"/>
      <c r="K149" s="34"/>
      <c r="L149" s="31"/>
    </row>
    <row r="150" spans="1:12" s="32" customFormat="1" x14ac:dyDescent="0.2">
      <c r="A150" s="34"/>
      <c r="B150" s="12"/>
      <c r="C150" s="12"/>
      <c r="D150" s="12"/>
      <c r="E150" s="13"/>
      <c r="H150" s="34"/>
      <c r="I150" s="34"/>
      <c r="J150" s="34"/>
      <c r="K150" s="34"/>
      <c r="L150" s="31"/>
    </row>
    <row r="151" spans="1:12" s="32" customFormat="1" x14ac:dyDescent="0.2">
      <c r="A151" s="34"/>
      <c r="B151" s="12"/>
      <c r="C151" s="12"/>
      <c r="D151" s="12"/>
      <c r="E151" s="13"/>
      <c r="H151" s="34"/>
      <c r="I151" s="34"/>
      <c r="J151" s="34"/>
      <c r="K151" s="34"/>
      <c r="L151" s="31"/>
    </row>
    <row r="152" spans="1:12" s="32" customFormat="1" x14ac:dyDescent="0.2">
      <c r="A152" s="34"/>
      <c r="B152" s="12"/>
      <c r="C152" s="12"/>
      <c r="D152" s="12"/>
      <c r="E152" s="13"/>
      <c r="H152" s="34"/>
      <c r="I152" s="34"/>
      <c r="J152" s="34"/>
      <c r="K152" s="34"/>
      <c r="L152" s="31"/>
    </row>
    <row r="153" spans="1:12" s="32" customFormat="1" x14ac:dyDescent="0.2">
      <c r="A153" s="34"/>
      <c r="B153" s="12"/>
      <c r="C153" s="12"/>
      <c r="D153" s="12"/>
      <c r="E153" s="13"/>
      <c r="H153" s="34"/>
      <c r="I153" s="34"/>
      <c r="J153" s="34"/>
      <c r="K153" s="34"/>
      <c r="L153" s="31"/>
    </row>
    <row r="154" spans="1:12" s="32" customFormat="1" x14ac:dyDescent="0.2">
      <c r="A154" s="34"/>
      <c r="B154" s="12"/>
      <c r="C154" s="12"/>
      <c r="D154" s="12"/>
      <c r="E154" s="13"/>
      <c r="H154" s="34"/>
      <c r="I154" s="34"/>
      <c r="J154" s="34"/>
      <c r="K154" s="34"/>
      <c r="L154" s="31"/>
    </row>
    <row r="155" spans="1:12" s="32" customFormat="1" x14ac:dyDescent="0.2">
      <c r="A155" s="34"/>
      <c r="B155" s="12"/>
      <c r="C155" s="12"/>
      <c r="D155" s="12"/>
      <c r="E155" s="13"/>
      <c r="H155" s="34"/>
      <c r="I155" s="34"/>
      <c r="J155" s="34"/>
      <c r="K155" s="34"/>
      <c r="L155" s="31"/>
    </row>
    <row r="156" spans="1:12" s="32" customFormat="1" x14ac:dyDescent="0.2">
      <c r="A156" s="34"/>
      <c r="B156" s="12"/>
      <c r="C156" s="12"/>
      <c r="D156" s="12"/>
      <c r="E156" s="13"/>
      <c r="H156" s="34"/>
      <c r="I156" s="34"/>
      <c r="J156" s="34"/>
      <c r="K156" s="34"/>
      <c r="L156" s="31"/>
    </row>
    <row r="157" spans="1:12" s="32" customFormat="1" x14ac:dyDescent="0.2">
      <c r="A157" s="34"/>
      <c r="B157" s="12"/>
      <c r="C157" s="12"/>
      <c r="D157" s="12"/>
      <c r="E157" s="13"/>
      <c r="H157" s="34"/>
      <c r="I157" s="34"/>
      <c r="J157" s="34"/>
      <c r="K157" s="34"/>
      <c r="L157" s="31"/>
    </row>
    <row r="158" spans="1:12" s="32" customFormat="1" x14ac:dyDescent="0.2">
      <c r="A158" s="34"/>
      <c r="B158" s="12"/>
      <c r="C158" s="12"/>
      <c r="D158" s="12"/>
      <c r="E158" s="13"/>
      <c r="H158" s="34"/>
      <c r="I158" s="34"/>
      <c r="J158" s="34"/>
      <c r="K158" s="34"/>
      <c r="L158" s="31"/>
    </row>
    <row r="159" spans="1:12" s="32" customFormat="1" x14ac:dyDescent="0.2">
      <c r="A159" s="34"/>
      <c r="B159" s="12"/>
      <c r="C159" s="12"/>
      <c r="D159" s="12"/>
      <c r="E159" s="13"/>
      <c r="H159" s="34"/>
      <c r="I159" s="34"/>
      <c r="J159" s="34"/>
      <c r="K159" s="34"/>
      <c r="L159" s="31"/>
    </row>
    <row r="160" spans="1:12" s="32" customFormat="1" x14ac:dyDescent="0.2">
      <c r="A160" s="34"/>
      <c r="B160" s="12"/>
      <c r="C160" s="12"/>
      <c r="D160" s="12"/>
      <c r="E160" s="13"/>
      <c r="H160" s="34"/>
      <c r="I160" s="34"/>
      <c r="J160" s="34"/>
      <c r="K160" s="34"/>
      <c r="L160" s="31"/>
    </row>
    <row r="161" spans="1:12" s="32" customFormat="1" x14ac:dyDescent="0.2">
      <c r="A161" s="34"/>
      <c r="B161" s="12"/>
      <c r="C161" s="12"/>
      <c r="D161" s="12"/>
      <c r="E161" s="13"/>
      <c r="H161" s="34"/>
      <c r="I161" s="34"/>
      <c r="J161" s="34"/>
      <c r="K161" s="34"/>
      <c r="L161" s="31"/>
    </row>
    <row r="162" spans="1:12" s="32" customFormat="1" x14ac:dyDescent="0.2">
      <c r="A162" s="34"/>
      <c r="B162" s="12"/>
      <c r="C162" s="12"/>
      <c r="D162" s="12"/>
      <c r="E162" s="13"/>
      <c r="H162" s="34"/>
      <c r="I162" s="34"/>
      <c r="J162" s="34"/>
      <c r="K162" s="34"/>
      <c r="L162" s="31"/>
    </row>
    <row r="163" spans="1:12" s="32" customFormat="1" x14ac:dyDescent="0.2">
      <c r="A163" s="34"/>
      <c r="B163" s="12"/>
      <c r="C163" s="12"/>
      <c r="D163" s="12"/>
      <c r="E163" s="13"/>
      <c r="H163" s="34"/>
      <c r="I163" s="34"/>
      <c r="J163" s="34"/>
      <c r="K163" s="34"/>
      <c r="L163" s="31"/>
    </row>
    <row r="164" spans="1:12" s="32" customFormat="1" x14ac:dyDescent="0.2">
      <c r="A164" s="34"/>
      <c r="B164" s="12"/>
      <c r="C164" s="12"/>
      <c r="D164" s="12"/>
      <c r="E164" s="13"/>
      <c r="H164" s="34"/>
      <c r="I164" s="34"/>
      <c r="J164" s="34"/>
      <c r="K164" s="34"/>
      <c r="L164" s="31"/>
    </row>
    <row r="165" spans="1:12" s="32" customFormat="1" x14ac:dyDescent="0.2">
      <c r="A165" s="34"/>
      <c r="B165" s="12"/>
      <c r="C165" s="12"/>
      <c r="D165" s="12"/>
      <c r="E165" s="13"/>
      <c r="H165" s="34"/>
      <c r="I165" s="34"/>
      <c r="J165" s="34"/>
      <c r="K165" s="34"/>
      <c r="L165" s="31"/>
    </row>
    <row r="166" spans="1:12" s="32" customFormat="1" x14ac:dyDescent="0.2">
      <c r="A166" s="34"/>
      <c r="B166" s="12"/>
      <c r="C166" s="12"/>
      <c r="D166" s="12"/>
      <c r="E166" s="13"/>
      <c r="H166" s="34"/>
      <c r="I166" s="34"/>
      <c r="J166" s="34"/>
      <c r="K166" s="34"/>
      <c r="L166" s="31"/>
    </row>
    <row r="167" spans="1:12" s="32" customFormat="1" x14ac:dyDescent="0.2">
      <c r="A167" s="34"/>
      <c r="B167" s="12"/>
      <c r="C167" s="12"/>
      <c r="D167" s="12"/>
      <c r="E167" s="13"/>
      <c r="H167" s="34"/>
      <c r="I167" s="34"/>
      <c r="J167" s="34"/>
      <c r="K167" s="34"/>
      <c r="L167" s="31"/>
    </row>
    <row r="168" spans="1:12" s="32" customFormat="1" x14ac:dyDescent="0.2">
      <c r="A168" s="34"/>
      <c r="B168" s="12"/>
      <c r="C168" s="12"/>
      <c r="D168" s="12"/>
      <c r="E168" s="13"/>
      <c r="H168" s="34"/>
      <c r="I168" s="34"/>
      <c r="J168" s="34"/>
      <c r="K168" s="34"/>
      <c r="L168" s="31"/>
    </row>
    <row r="169" spans="1:12" s="32" customFormat="1" x14ac:dyDescent="0.2">
      <c r="A169" s="34"/>
      <c r="B169" s="12"/>
      <c r="C169" s="12"/>
      <c r="D169" s="12"/>
      <c r="E169" s="13"/>
      <c r="H169" s="34"/>
      <c r="I169" s="34"/>
      <c r="J169" s="34"/>
      <c r="K169" s="34"/>
      <c r="L169" s="31"/>
    </row>
    <row r="170" spans="1:12" s="32" customFormat="1" x14ac:dyDescent="0.2">
      <c r="A170" s="34"/>
      <c r="B170" s="12"/>
      <c r="C170" s="12"/>
      <c r="D170" s="12"/>
      <c r="E170" s="13"/>
      <c r="H170" s="34"/>
      <c r="I170" s="34"/>
      <c r="J170" s="34"/>
      <c r="K170" s="34"/>
      <c r="L170" s="31"/>
    </row>
    <row r="171" spans="1:12" s="32" customFormat="1" x14ac:dyDescent="0.2">
      <c r="A171" s="34"/>
      <c r="B171" s="12"/>
      <c r="C171" s="12"/>
      <c r="D171" s="12"/>
      <c r="E171" s="13"/>
      <c r="H171" s="34"/>
      <c r="I171" s="34"/>
      <c r="J171" s="34"/>
      <c r="K171" s="34"/>
      <c r="L171" s="31"/>
    </row>
    <row r="172" spans="1:12" s="32" customFormat="1" x14ac:dyDescent="0.2">
      <c r="A172" s="34"/>
      <c r="B172" s="12"/>
      <c r="C172" s="12"/>
      <c r="D172" s="12"/>
      <c r="E172" s="13"/>
      <c r="H172" s="34"/>
      <c r="I172" s="34"/>
      <c r="J172" s="34"/>
      <c r="K172" s="34"/>
      <c r="L172" s="31"/>
    </row>
    <row r="173" spans="1:12" s="32" customFormat="1" x14ac:dyDescent="0.2">
      <c r="A173" s="34"/>
      <c r="B173" s="12"/>
      <c r="C173" s="12"/>
      <c r="D173" s="12"/>
      <c r="E173" s="13"/>
      <c r="H173" s="34"/>
      <c r="I173" s="34"/>
      <c r="J173" s="34"/>
      <c r="K173" s="34"/>
      <c r="L173" s="31"/>
    </row>
    <row r="174" spans="1:12" s="32" customFormat="1" x14ac:dyDescent="0.2">
      <c r="A174" s="34"/>
      <c r="B174" s="12"/>
      <c r="C174" s="12"/>
      <c r="D174" s="12"/>
      <c r="E174" s="13"/>
      <c r="H174" s="34"/>
      <c r="I174" s="34"/>
      <c r="J174" s="34"/>
      <c r="K174" s="34"/>
      <c r="L174" s="31"/>
    </row>
    <row r="175" spans="1:12" s="32" customFormat="1" x14ac:dyDescent="0.2">
      <c r="A175" s="34"/>
      <c r="B175" s="12"/>
      <c r="C175" s="12"/>
      <c r="D175" s="12"/>
      <c r="E175" s="13"/>
      <c r="H175" s="34"/>
      <c r="I175" s="34"/>
      <c r="J175" s="34"/>
      <c r="K175" s="34"/>
      <c r="L175" s="31"/>
    </row>
    <row r="176" spans="1:12" s="32" customFormat="1" x14ac:dyDescent="0.2">
      <c r="A176" s="34"/>
      <c r="B176" s="12"/>
      <c r="C176" s="12"/>
      <c r="D176" s="12"/>
      <c r="E176" s="13"/>
      <c r="H176" s="34"/>
      <c r="I176" s="34"/>
      <c r="J176" s="34"/>
      <c r="K176" s="34"/>
      <c r="L176" s="31"/>
    </row>
    <row r="177" spans="1:12" s="32" customFormat="1" x14ac:dyDescent="0.2">
      <c r="A177" s="34"/>
      <c r="B177" s="12"/>
      <c r="C177" s="12"/>
      <c r="D177" s="12"/>
      <c r="E177" s="13"/>
      <c r="H177" s="34"/>
      <c r="I177" s="34"/>
      <c r="J177" s="34"/>
      <c r="K177" s="34"/>
      <c r="L177" s="31"/>
    </row>
    <row r="178" spans="1:12" s="32" customFormat="1" x14ac:dyDescent="0.2">
      <c r="A178" s="34"/>
      <c r="B178" s="12"/>
      <c r="C178" s="12"/>
      <c r="D178" s="12"/>
      <c r="E178" s="13"/>
      <c r="H178" s="34"/>
      <c r="I178" s="34"/>
      <c r="J178" s="34"/>
      <c r="K178" s="34"/>
      <c r="L178" s="31"/>
    </row>
    <row r="179" spans="1:12" s="32" customFormat="1" x14ac:dyDescent="0.2">
      <c r="A179" s="34"/>
      <c r="B179" s="12"/>
      <c r="C179" s="12"/>
      <c r="D179" s="12"/>
      <c r="E179" s="13"/>
      <c r="H179" s="34"/>
      <c r="I179" s="34"/>
      <c r="J179" s="34"/>
      <c r="K179" s="34"/>
      <c r="L179" s="31"/>
    </row>
    <row r="180" spans="1:12" s="32" customFormat="1" x14ac:dyDescent="0.2">
      <c r="A180" s="34"/>
      <c r="B180" s="12"/>
      <c r="C180" s="12"/>
      <c r="D180" s="12"/>
      <c r="E180" s="13"/>
      <c r="H180" s="34"/>
      <c r="I180" s="34"/>
      <c r="J180" s="34"/>
      <c r="K180" s="34"/>
      <c r="L180" s="31"/>
    </row>
    <row r="181" spans="1:12" s="32" customFormat="1" x14ac:dyDescent="0.2">
      <c r="A181" s="34"/>
      <c r="B181" s="12"/>
      <c r="C181" s="12"/>
      <c r="D181" s="12"/>
      <c r="E181" s="13"/>
      <c r="H181" s="34"/>
      <c r="I181" s="34"/>
      <c r="J181" s="34"/>
      <c r="K181" s="34"/>
      <c r="L181" s="31"/>
    </row>
    <row r="182" spans="1:12" s="32" customFormat="1" x14ac:dyDescent="0.2">
      <c r="A182" s="34"/>
      <c r="B182" s="12"/>
      <c r="C182" s="12"/>
      <c r="D182" s="12"/>
      <c r="E182" s="13"/>
      <c r="H182" s="34"/>
      <c r="I182" s="34"/>
      <c r="J182" s="34"/>
      <c r="K182" s="34"/>
      <c r="L182" s="31"/>
    </row>
    <row r="183" spans="1:12" s="32" customFormat="1" x14ac:dyDescent="0.2">
      <c r="A183" s="34"/>
      <c r="B183" s="12"/>
      <c r="C183" s="12"/>
      <c r="D183" s="12"/>
      <c r="E183" s="13"/>
      <c r="H183" s="34"/>
      <c r="I183" s="34"/>
      <c r="J183" s="34"/>
      <c r="K183" s="34"/>
      <c r="L183" s="31"/>
    </row>
    <row r="184" spans="1:12" s="32" customFormat="1" x14ac:dyDescent="0.2">
      <c r="A184" s="34"/>
      <c r="B184" s="12"/>
      <c r="C184" s="12"/>
      <c r="D184" s="12"/>
      <c r="E184" s="13"/>
      <c r="H184" s="34"/>
      <c r="I184" s="34"/>
      <c r="J184" s="34"/>
      <c r="K184" s="34"/>
      <c r="L184" s="31"/>
    </row>
    <row r="185" spans="1:12" s="32" customFormat="1" x14ac:dyDescent="0.2">
      <c r="A185" s="34"/>
      <c r="B185" s="12"/>
      <c r="C185" s="12"/>
      <c r="D185" s="12"/>
      <c r="E185" s="13"/>
      <c r="H185" s="34"/>
      <c r="I185" s="34"/>
      <c r="J185" s="34"/>
      <c r="K185" s="34"/>
      <c r="L185" s="31"/>
    </row>
    <row r="186" spans="1:12" s="32" customFormat="1" x14ac:dyDescent="0.2">
      <c r="A186" s="34"/>
      <c r="B186" s="12"/>
      <c r="C186" s="12"/>
      <c r="D186" s="12"/>
      <c r="E186" s="13"/>
      <c r="H186" s="34"/>
      <c r="I186" s="34"/>
      <c r="J186" s="34"/>
      <c r="K186" s="34"/>
      <c r="L186" s="31"/>
    </row>
    <row r="187" spans="1:12" s="32" customFormat="1" x14ac:dyDescent="0.2">
      <c r="A187" s="34"/>
      <c r="B187" s="12"/>
      <c r="C187" s="12"/>
      <c r="D187" s="12"/>
      <c r="E187" s="13"/>
      <c r="H187" s="34"/>
      <c r="I187" s="34"/>
      <c r="J187" s="34"/>
      <c r="K187" s="34"/>
      <c r="L187" s="31"/>
    </row>
    <row r="188" spans="1:12" s="32" customFormat="1" x14ac:dyDescent="0.2">
      <c r="A188" s="34"/>
      <c r="B188" s="12"/>
      <c r="C188" s="12"/>
      <c r="D188" s="12"/>
      <c r="E188" s="13"/>
      <c r="H188" s="34"/>
      <c r="I188" s="34"/>
      <c r="J188" s="34"/>
      <c r="K188" s="34"/>
      <c r="L188" s="31"/>
    </row>
    <row r="189" spans="1:12" s="32" customFormat="1" x14ac:dyDescent="0.2">
      <c r="A189" s="34"/>
      <c r="B189" s="12"/>
      <c r="C189" s="12"/>
      <c r="D189" s="12"/>
      <c r="E189" s="13"/>
      <c r="H189" s="34"/>
      <c r="I189" s="34"/>
      <c r="J189" s="34"/>
      <c r="K189" s="34"/>
      <c r="L189" s="31"/>
    </row>
    <row r="190" spans="1:12" s="32" customFormat="1" x14ac:dyDescent="0.2">
      <c r="A190" s="34"/>
      <c r="B190" s="12"/>
      <c r="C190" s="12"/>
      <c r="D190" s="12"/>
      <c r="E190" s="13"/>
      <c r="H190" s="34"/>
      <c r="I190" s="34"/>
      <c r="J190" s="34"/>
      <c r="K190" s="34"/>
      <c r="L190" s="31"/>
    </row>
    <row r="191" spans="1:12" s="32" customFormat="1" x14ac:dyDescent="0.2">
      <c r="A191" s="34"/>
      <c r="B191" s="12"/>
      <c r="C191" s="12"/>
      <c r="D191" s="12"/>
      <c r="E191" s="13"/>
      <c r="H191" s="34"/>
      <c r="I191" s="34"/>
      <c r="J191" s="34"/>
      <c r="K191" s="34"/>
      <c r="L191" s="31"/>
    </row>
    <row r="192" spans="1:12" s="32" customFormat="1" x14ac:dyDescent="0.2">
      <c r="A192" s="34"/>
      <c r="B192" s="12"/>
      <c r="C192" s="12"/>
      <c r="D192" s="12"/>
      <c r="E192" s="13"/>
      <c r="H192" s="34"/>
      <c r="I192" s="34"/>
      <c r="J192" s="34"/>
      <c r="K192" s="34"/>
      <c r="L192" s="31"/>
    </row>
    <row r="193" spans="12:12" x14ac:dyDescent="0.2">
      <c r="L193" s="17"/>
    </row>
    <row r="194" spans="12:12" x14ac:dyDescent="0.2">
      <c r="L194" s="17"/>
    </row>
    <row r="195" spans="12:12" x14ac:dyDescent="0.2">
      <c r="L195" s="17"/>
    </row>
    <row r="196" spans="12:12" x14ac:dyDescent="0.2">
      <c r="L196" s="17"/>
    </row>
    <row r="197" spans="12:12" x14ac:dyDescent="0.2">
      <c r="L197" s="17"/>
    </row>
    <row r="198" spans="12:12" x14ac:dyDescent="0.2">
      <c r="L198" s="17"/>
    </row>
    <row r="199" spans="12:12" x14ac:dyDescent="0.2">
      <c r="L199" s="17"/>
    </row>
    <row r="200" spans="12:12" x14ac:dyDescent="0.2">
      <c r="L200" s="17"/>
    </row>
    <row r="201" spans="12:12" x14ac:dyDescent="0.2">
      <c r="L201" s="17"/>
    </row>
    <row r="202" spans="12:12" x14ac:dyDescent="0.2">
      <c r="L202" s="17"/>
    </row>
    <row r="203" spans="12:12" x14ac:dyDescent="0.2">
      <c r="L203" s="17"/>
    </row>
    <row r="204" spans="12:12" x14ac:dyDescent="0.2">
      <c r="L204" s="17"/>
    </row>
    <row r="205" spans="12:12" x14ac:dyDescent="0.2">
      <c r="L205" s="17"/>
    </row>
    <row r="206" spans="12:12" x14ac:dyDescent="0.2">
      <c r="L206" s="17"/>
    </row>
    <row r="207" spans="12:12" x14ac:dyDescent="0.2">
      <c r="L207" s="17"/>
    </row>
    <row r="208" spans="12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0.85546875" style="13"/>
    <col min="8" max="11" width="10.85546875" style="12"/>
    <col min="12" max="256" width="10.85546875" style="13"/>
    <col min="257" max="257" width="8.7109375" style="13" customWidth="1"/>
    <col min="258" max="260" width="12.7109375" style="13" customWidth="1"/>
    <col min="261" max="512" width="10.85546875" style="13"/>
    <col min="513" max="513" width="8.7109375" style="13" customWidth="1"/>
    <col min="514" max="516" width="12.7109375" style="13" customWidth="1"/>
    <col min="517" max="768" width="10.85546875" style="13"/>
    <col min="769" max="769" width="8.7109375" style="13" customWidth="1"/>
    <col min="770" max="772" width="12.7109375" style="13" customWidth="1"/>
    <col min="773" max="1024" width="10.85546875" style="13"/>
    <col min="1025" max="1025" width="8.7109375" style="13" customWidth="1"/>
    <col min="1026" max="1028" width="12.7109375" style="13" customWidth="1"/>
    <col min="1029" max="1280" width="10.85546875" style="13"/>
    <col min="1281" max="1281" width="8.7109375" style="13" customWidth="1"/>
    <col min="1282" max="1284" width="12.7109375" style="13" customWidth="1"/>
    <col min="1285" max="1536" width="10.85546875" style="13"/>
    <col min="1537" max="1537" width="8.7109375" style="13" customWidth="1"/>
    <col min="1538" max="1540" width="12.7109375" style="13" customWidth="1"/>
    <col min="1541" max="1792" width="10.85546875" style="13"/>
    <col min="1793" max="1793" width="8.7109375" style="13" customWidth="1"/>
    <col min="1794" max="1796" width="12.7109375" style="13" customWidth="1"/>
    <col min="1797" max="2048" width="10.85546875" style="13"/>
    <col min="2049" max="2049" width="8.7109375" style="13" customWidth="1"/>
    <col min="2050" max="2052" width="12.7109375" style="13" customWidth="1"/>
    <col min="2053" max="2304" width="10.85546875" style="13"/>
    <col min="2305" max="2305" width="8.7109375" style="13" customWidth="1"/>
    <col min="2306" max="2308" width="12.7109375" style="13" customWidth="1"/>
    <col min="2309" max="2560" width="10.85546875" style="13"/>
    <col min="2561" max="2561" width="8.7109375" style="13" customWidth="1"/>
    <col min="2562" max="2564" width="12.7109375" style="13" customWidth="1"/>
    <col min="2565" max="2816" width="10.85546875" style="13"/>
    <col min="2817" max="2817" width="8.7109375" style="13" customWidth="1"/>
    <col min="2818" max="2820" width="12.7109375" style="13" customWidth="1"/>
    <col min="2821" max="3072" width="10.85546875" style="13"/>
    <col min="3073" max="3073" width="8.7109375" style="13" customWidth="1"/>
    <col min="3074" max="3076" width="12.7109375" style="13" customWidth="1"/>
    <col min="3077" max="3328" width="10.85546875" style="13"/>
    <col min="3329" max="3329" width="8.7109375" style="13" customWidth="1"/>
    <col min="3330" max="3332" width="12.7109375" style="13" customWidth="1"/>
    <col min="3333" max="3584" width="10.85546875" style="13"/>
    <col min="3585" max="3585" width="8.7109375" style="13" customWidth="1"/>
    <col min="3586" max="3588" width="12.7109375" style="13" customWidth="1"/>
    <col min="3589" max="3840" width="10.85546875" style="13"/>
    <col min="3841" max="3841" width="8.7109375" style="13" customWidth="1"/>
    <col min="3842" max="3844" width="12.7109375" style="13" customWidth="1"/>
    <col min="3845" max="4096" width="10.85546875" style="13"/>
    <col min="4097" max="4097" width="8.7109375" style="13" customWidth="1"/>
    <col min="4098" max="4100" width="12.7109375" style="13" customWidth="1"/>
    <col min="4101" max="4352" width="10.85546875" style="13"/>
    <col min="4353" max="4353" width="8.7109375" style="13" customWidth="1"/>
    <col min="4354" max="4356" width="12.7109375" style="13" customWidth="1"/>
    <col min="4357" max="4608" width="10.85546875" style="13"/>
    <col min="4609" max="4609" width="8.7109375" style="13" customWidth="1"/>
    <col min="4610" max="4612" width="12.7109375" style="13" customWidth="1"/>
    <col min="4613" max="4864" width="10.85546875" style="13"/>
    <col min="4865" max="4865" width="8.7109375" style="13" customWidth="1"/>
    <col min="4866" max="4868" width="12.7109375" style="13" customWidth="1"/>
    <col min="4869" max="5120" width="10.85546875" style="13"/>
    <col min="5121" max="5121" width="8.7109375" style="13" customWidth="1"/>
    <col min="5122" max="5124" width="12.7109375" style="13" customWidth="1"/>
    <col min="5125" max="5376" width="10.85546875" style="13"/>
    <col min="5377" max="5377" width="8.7109375" style="13" customWidth="1"/>
    <col min="5378" max="5380" width="12.7109375" style="13" customWidth="1"/>
    <col min="5381" max="5632" width="10.85546875" style="13"/>
    <col min="5633" max="5633" width="8.7109375" style="13" customWidth="1"/>
    <col min="5634" max="5636" width="12.7109375" style="13" customWidth="1"/>
    <col min="5637" max="5888" width="10.85546875" style="13"/>
    <col min="5889" max="5889" width="8.7109375" style="13" customWidth="1"/>
    <col min="5890" max="5892" width="12.7109375" style="13" customWidth="1"/>
    <col min="5893" max="6144" width="10.85546875" style="13"/>
    <col min="6145" max="6145" width="8.7109375" style="13" customWidth="1"/>
    <col min="6146" max="6148" width="12.7109375" style="13" customWidth="1"/>
    <col min="6149" max="6400" width="10.85546875" style="13"/>
    <col min="6401" max="6401" width="8.7109375" style="13" customWidth="1"/>
    <col min="6402" max="6404" width="12.7109375" style="13" customWidth="1"/>
    <col min="6405" max="6656" width="10.85546875" style="13"/>
    <col min="6657" max="6657" width="8.7109375" style="13" customWidth="1"/>
    <col min="6658" max="6660" width="12.7109375" style="13" customWidth="1"/>
    <col min="6661" max="6912" width="10.85546875" style="13"/>
    <col min="6913" max="6913" width="8.7109375" style="13" customWidth="1"/>
    <col min="6914" max="6916" width="12.7109375" style="13" customWidth="1"/>
    <col min="6917" max="7168" width="10.85546875" style="13"/>
    <col min="7169" max="7169" width="8.7109375" style="13" customWidth="1"/>
    <col min="7170" max="7172" width="12.7109375" style="13" customWidth="1"/>
    <col min="7173" max="7424" width="10.85546875" style="13"/>
    <col min="7425" max="7425" width="8.7109375" style="13" customWidth="1"/>
    <col min="7426" max="7428" width="12.7109375" style="13" customWidth="1"/>
    <col min="7429" max="7680" width="10.85546875" style="13"/>
    <col min="7681" max="7681" width="8.7109375" style="13" customWidth="1"/>
    <col min="7682" max="7684" width="12.7109375" style="13" customWidth="1"/>
    <col min="7685" max="7936" width="10.85546875" style="13"/>
    <col min="7937" max="7937" width="8.7109375" style="13" customWidth="1"/>
    <col min="7938" max="7940" width="12.7109375" style="13" customWidth="1"/>
    <col min="7941" max="8192" width="10.85546875" style="13"/>
    <col min="8193" max="8193" width="8.7109375" style="13" customWidth="1"/>
    <col min="8194" max="8196" width="12.7109375" style="13" customWidth="1"/>
    <col min="8197" max="8448" width="10.85546875" style="13"/>
    <col min="8449" max="8449" width="8.7109375" style="13" customWidth="1"/>
    <col min="8450" max="8452" width="12.7109375" style="13" customWidth="1"/>
    <col min="8453" max="8704" width="10.85546875" style="13"/>
    <col min="8705" max="8705" width="8.7109375" style="13" customWidth="1"/>
    <col min="8706" max="8708" width="12.7109375" style="13" customWidth="1"/>
    <col min="8709" max="8960" width="10.85546875" style="13"/>
    <col min="8961" max="8961" width="8.7109375" style="13" customWidth="1"/>
    <col min="8962" max="8964" width="12.7109375" style="13" customWidth="1"/>
    <col min="8965" max="9216" width="10.85546875" style="13"/>
    <col min="9217" max="9217" width="8.7109375" style="13" customWidth="1"/>
    <col min="9218" max="9220" width="12.7109375" style="13" customWidth="1"/>
    <col min="9221" max="9472" width="10.85546875" style="13"/>
    <col min="9473" max="9473" width="8.7109375" style="13" customWidth="1"/>
    <col min="9474" max="9476" width="12.7109375" style="13" customWidth="1"/>
    <col min="9477" max="9728" width="10.85546875" style="13"/>
    <col min="9729" max="9729" width="8.7109375" style="13" customWidth="1"/>
    <col min="9730" max="9732" width="12.7109375" style="13" customWidth="1"/>
    <col min="9733" max="9984" width="10.85546875" style="13"/>
    <col min="9985" max="9985" width="8.7109375" style="13" customWidth="1"/>
    <col min="9986" max="9988" width="12.7109375" style="13" customWidth="1"/>
    <col min="9989" max="10240" width="10.85546875" style="13"/>
    <col min="10241" max="10241" width="8.7109375" style="13" customWidth="1"/>
    <col min="10242" max="10244" width="12.7109375" style="13" customWidth="1"/>
    <col min="10245" max="10496" width="10.85546875" style="13"/>
    <col min="10497" max="10497" width="8.7109375" style="13" customWidth="1"/>
    <col min="10498" max="10500" width="12.7109375" style="13" customWidth="1"/>
    <col min="10501" max="10752" width="10.85546875" style="13"/>
    <col min="10753" max="10753" width="8.7109375" style="13" customWidth="1"/>
    <col min="10754" max="10756" width="12.7109375" style="13" customWidth="1"/>
    <col min="10757" max="11008" width="10.85546875" style="13"/>
    <col min="11009" max="11009" width="8.7109375" style="13" customWidth="1"/>
    <col min="11010" max="11012" width="12.7109375" style="13" customWidth="1"/>
    <col min="11013" max="11264" width="10.85546875" style="13"/>
    <col min="11265" max="11265" width="8.7109375" style="13" customWidth="1"/>
    <col min="11266" max="11268" width="12.7109375" style="13" customWidth="1"/>
    <col min="11269" max="11520" width="10.85546875" style="13"/>
    <col min="11521" max="11521" width="8.7109375" style="13" customWidth="1"/>
    <col min="11522" max="11524" width="12.7109375" style="13" customWidth="1"/>
    <col min="11525" max="11776" width="10.85546875" style="13"/>
    <col min="11777" max="11777" width="8.7109375" style="13" customWidth="1"/>
    <col min="11778" max="11780" width="12.7109375" style="13" customWidth="1"/>
    <col min="11781" max="12032" width="10.85546875" style="13"/>
    <col min="12033" max="12033" width="8.7109375" style="13" customWidth="1"/>
    <col min="12034" max="12036" width="12.7109375" style="13" customWidth="1"/>
    <col min="12037" max="12288" width="10.85546875" style="13"/>
    <col min="12289" max="12289" width="8.7109375" style="13" customWidth="1"/>
    <col min="12290" max="12292" width="12.7109375" style="13" customWidth="1"/>
    <col min="12293" max="12544" width="10.85546875" style="13"/>
    <col min="12545" max="12545" width="8.7109375" style="13" customWidth="1"/>
    <col min="12546" max="12548" width="12.7109375" style="13" customWidth="1"/>
    <col min="12549" max="12800" width="10.85546875" style="13"/>
    <col min="12801" max="12801" width="8.7109375" style="13" customWidth="1"/>
    <col min="12802" max="12804" width="12.7109375" style="13" customWidth="1"/>
    <col min="12805" max="13056" width="10.85546875" style="13"/>
    <col min="13057" max="13057" width="8.7109375" style="13" customWidth="1"/>
    <col min="13058" max="13060" width="12.7109375" style="13" customWidth="1"/>
    <col min="13061" max="13312" width="10.85546875" style="13"/>
    <col min="13313" max="13313" width="8.7109375" style="13" customWidth="1"/>
    <col min="13314" max="13316" width="12.7109375" style="13" customWidth="1"/>
    <col min="13317" max="13568" width="10.85546875" style="13"/>
    <col min="13569" max="13569" width="8.7109375" style="13" customWidth="1"/>
    <col min="13570" max="13572" width="12.7109375" style="13" customWidth="1"/>
    <col min="13573" max="13824" width="10.85546875" style="13"/>
    <col min="13825" max="13825" width="8.7109375" style="13" customWidth="1"/>
    <col min="13826" max="13828" width="12.7109375" style="13" customWidth="1"/>
    <col min="13829" max="14080" width="10.85546875" style="13"/>
    <col min="14081" max="14081" width="8.7109375" style="13" customWidth="1"/>
    <col min="14082" max="14084" width="12.7109375" style="13" customWidth="1"/>
    <col min="14085" max="14336" width="10.85546875" style="13"/>
    <col min="14337" max="14337" width="8.7109375" style="13" customWidth="1"/>
    <col min="14338" max="14340" width="12.7109375" style="13" customWidth="1"/>
    <col min="14341" max="14592" width="10.85546875" style="13"/>
    <col min="14593" max="14593" width="8.7109375" style="13" customWidth="1"/>
    <col min="14594" max="14596" width="12.7109375" style="13" customWidth="1"/>
    <col min="14597" max="14848" width="10.85546875" style="13"/>
    <col min="14849" max="14849" width="8.7109375" style="13" customWidth="1"/>
    <col min="14850" max="14852" width="12.7109375" style="13" customWidth="1"/>
    <col min="14853" max="15104" width="10.85546875" style="13"/>
    <col min="15105" max="15105" width="8.7109375" style="13" customWidth="1"/>
    <col min="15106" max="15108" width="12.7109375" style="13" customWidth="1"/>
    <col min="15109" max="15360" width="10.85546875" style="13"/>
    <col min="15361" max="15361" width="8.7109375" style="13" customWidth="1"/>
    <col min="15362" max="15364" width="12.7109375" style="13" customWidth="1"/>
    <col min="15365" max="15616" width="10.85546875" style="13"/>
    <col min="15617" max="15617" width="8.7109375" style="13" customWidth="1"/>
    <col min="15618" max="15620" width="12.7109375" style="13" customWidth="1"/>
    <col min="15621" max="15872" width="10.85546875" style="13"/>
    <col min="15873" max="15873" width="8.7109375" style="13" customWidth="1"/>
    <col min="15874" max="15876" width="12.7109375" style="13" customWidth="1"/>
    <col min="15877" max="16128" width="10.85546875" style="13"/>
    <col min="16129" max="16129" width="8.7109375" style="13" customWidth="1"/>
    <col min="16130" max="16132" width="12.7109375" style="13" customWidth="1"/>
    <col min="16133" max="16384" width="10.8554687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29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2" customFormat="1" ht="114.75" x14ac:dyDescent="0.2">
      <c r="A6" s="76" t="s">
        <v>31</v>
      </c>
      <c r="B6" s="78" t="s">
        <v>32</v>
      </c>
      <c r="C6" s="80" t="s">
        <v>33</v>
      </c>
      <c r="D6" s="80"/>
      <c r="E6" s="64" t="s">
        <v>34</v>
      </c>
      <c r="F6" s="64" t="s">
        <v>35</v>
      </c>
      <c r="G6" s="64" t="s">
        <v>36</v>
      </c>
      <c r="H6" s="63" t="s">
        <v>37</v>
      </c>
      <c r="I6" s="63" t="s">
        <v>38</v>
      </c>
      <c r="J6" s="63" t="s">
        <v>39</v>
      </c>
      <c r="K6" s="63" t="s">
        <v>40</v>
      </c>
      <c r="L6" s="64" t="s">
        <v>41</v>
      </c>
    </row>
    <row r="7" spans="1:13" s="42" customFormat="1" x14ac:dyDescent="0.2">
      <c r="A7" s="77"/>
      <c r="B7" s="79"/>
      <c r="C7" s="65">
        <v>43101</v>
      </c>
      <c r="D7" s="65">
        <v>43466</v>
      </c>
      <c r="E7" s="66" t="s">
        <v>42</v>
      </c>
      <c r="F7" s="66" t="s">
        <v>43</v>
      </c>
      <c r="G7" s="66" t="s">
        <v>44</v>
      </c>
      <c r="H7" s="62" t="s">
        <v>45</v>
      </c>
      <c r="I7" s="62" t="s">
        <v>46</v>
      </c>
      <c r="J7" s="62" t="s">
        <v>47</v>
      </c>
      <c r="K7" s="62" t="s">
        <v>48</v>
      </c>
      <c r="L7" s="66" t="s">
        <v>49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3</v>
      </c>
      <c r="C9" s="60">
        <v>841</v>
      </c>
      <c r="D9" s="60">
        <v>721</v>
      </c>
      <c r="E9" s="20">
        <v>0.5</v>
      </c>
      <c r="F9" s="21">
        <f>B9/((C9+D9)/2)</f>
        <v>3.8412291933418692E-3</v>
      </c>
      <c r="G9" s="21">
        <f t="shared" ref="G9:G72" si="0">F9/((1+(1-E9)*F9))</f>
        <v>3.8338658146964853E-3</v>
      </c>
      <c r="H9" s="16">
        <v>100000</v>
      </c>
      <c r="I9" s="16">
        <f>H9*G9</f>
        <v>383.38658146964855</v>
      </c>
      <c r="J9" s="16">
        <f t="shared" ref="J9:J72" si="1">H10+I9*E9</f>
        <v>99808.306709265176</v>
      </c>
      <c r="K9" s="16">
        <f>K10+J9</f>
        <v>8138157.2354711294</v>
      </c>
      <c r="L9" s="22">
        <f>K9/H9</f>
        <v>81.381572354711295</v>
      </c>
    </row>
    <row r="10" spans="1:13" x14ac:dyDescent="0.2">
      <c r="A10" s="19">
        <v>1</v>
      </c>
      <c r="B10" s="11">
        <v>0</v>
      </c>
      <c r="C10" s="60">
        <v>890</v>
      </c>
      <c r="D10" s="60">
        <v>845</v>
      </c>
      <c r="E10" s="20">
        <v>0.5</v>
      </c>
      <c r="F10" s="21">
        <f t="shared" ref="F10:F73" si="2">B10/((C10+D10)/2)</f>
        <v>0</v>
      </c>
      <c r="G10" s="21">
        <f t="shared" si="0"/>
        <v>0</v>
      </c>
      <c r="H10" s="16">
        <f>H9-I9</f>
        <v>99616.613418530353</v>
      </c>
      <c r="I10" s="16">
        <f t="shared" ref="I10:I73" si="3">H10*G10</f>
        <v>0</v>
      </c>
      <c r="J10" s="16">
        <f t="shared" si="1"/>
        <v>99616.613418530353</v>
      </c>
      <c r="K10" s="16">
        <f t="shared" ref="K10:K73" si="4">K11+J10</f>
        <v>8038348.9287618641</v>
      </c>
      <c r="L10" s="23">
        <f t="shared" ref="L10:L73" si="5">K10/H10</f>
        <v>80.692854865377271</v>
      </c>
    </row>
    <row r="11" spans="1:13" x14ac:dyDescent="0.2">
      <c r="A11" s="19">
        <v>2</v>
      </c>
      <c r="B11" s="61">
        <v>0</v>
      </c>
      <c r="C11" s="60">
        <v>922</v>
      </c>
      <c r="D11" s="60">
        <v>863</v>
      </c>
      <c r="E11" s="20">
        <v>0.5</v>
      </c>
      <c r="F11" s="21">
        <f t="shared" si="2"/>
        <v>0</v>
      </c>
      <c r="G11" s="21">
        <f t="shared" si="0"/>
        <v>0</v>
      </c>
      <c r="H11" s="16">
        <f t="shared" ref="H11:H74" si="6">H10-I10</f>
        <v>99616.613418530353</v>
      </c>
      <c r="I11" s="16">
        <f t="shared" si="3"/>
        <v>0</v>
      </c>
      <c r="J11" s="16">
        <f t="shared" si="1"/>
        <v>99616.613418530353</v>
      </c>
      <c r="K11" s="16">
        <f t="shared" si="4"/>
        <v>7938732.3153433334</v>
      </c>
      <c r="L11" s="23">
        <f t="shared" si="5"/>
        <v>79.692854865377271</v>
      </c>
    </row>
    <row r="12" spans="1:13" x14ac:dyDescent="0.2">
      <c r="A12" s="19">
        <v>3</v>
      </c>
      <c r="B12" s="61">
        <v>0</v>
      </c>
      <c r="C12" s="60">
        <v>970</v>
      </c>
      <c r="D12" s="60">
        <v>914</v>
      </c>
      <c r="E12" s="20">
        <v>0.5</v>
      </c>
      <c r="F12" s="21">
        <f t="shared" si="2"/>
        <v>0</v>
      </c>
      <c r="G12" s="21">
        <f t="shared" si="0"/>
        <v>0</v>
      </c>
      <c r="H12" s="16">
        <f t="shared" si="6"/>
        <v>99616.613418530353</v>
      </c>
      <c r="I12" s="16">
        <f t="shared" si="3"/>
        <v>0</v>
      </c>
      <c r="J12" s="16">
        <f t="shared" si="1"/>
        <v>99616.613418530353</v>
      </c>
      <c r="K12" s="16">
        <f t="shared" si="4"/>
        <v>7839115.7019248027</v>
      </c>
      <c r="L12" s="23">
        <f t="shared" si="5"/>
        <v>78.692854865377271</v>
      </c>
    </row>
    <row r="13" spans="1:13" x14ac:dyDescent="0.2">
      <c r="A13" s="19">
        <v>4</v>
      </c>
      <c r="B13" s="61">
        <v>0</v>
      </c>
      <c r="C13" s="60">
        <v>951</v>
      </c>
      <c r="D13" s="60">
        <v>981</v>
      </c>
      <c r="E13" s="20">
        <v>0.5</v>
      </c>
      <c r="F13" s="21">
        <f t="shared" si="2"/>
        <v>0</v>
      </c>
      <c r="G13" s="21">
        <f t="shared" si="0"/>
        <v>0</v>
      </c>
      <c r="H13" s="16">
        <f t="shared" si="6"/>
        <v>99616.613418530353</v>
      </c>
      <c r="I13" s="16">
        <f t="shared" si="3"/>
        <v>0</v>
      </c>
      <c r="J13" s="16">
        <f t="shared" si="1"/>
        <v>99616.613418530353</v>
      </c>
      <c r="K13" s="16">
        <f t="shared" si="4"/>
        <v>7739499.0885062721</v>
      </c>
      <c r="L13" s="23">
        <f t="shared" si="5"/>
        <v>77.692854865377271</v>
      </c>
    </row>
    <row r="14" spans="1:13" x14ac:dyDescent="0.2">
      <c r="A14" s="19">
        <v>5</v>
      </c>
      <c r="B14" s="61">
        <v>0</v>
      </c>
      <c r="C14" s="60">
        <v>979</v>
      </c>
      <c r="D14" s="60">
        <v>972</v>
      </c>
      <c r="E14" s="20">
        <v>0.5</v>
      </c>
      <c r="F14" s="21">
        <f t="shared" si="2"/>
        <v>0</v>
      </c>
      <c r="G14" s="21">
        <f t="shared" si="0"/>
        <v>0</v>
      </c>
      <c r="H14" s="16">
        <f t="shared" si="6"/>
        <v>99616.613418530353</v>
      </c>
      <c r="I14" s="16">
        <f t="shared" si="3"/>
        <v>0</v>
      </c>
      <c r="J14" s="16">
        <f t="shared" si="1"/>
        <v>99616.613418530353</v>
      </c>
      <c r="K14" s="16">
        <f t="shared" si="4"/>
        <v>7639882.4750877414</v>
      </c>
      <c r="L14" s="23">
        <f t="shared" si="5"/>
        <v>76.692854865377257</v>
      </c>
    </row>
    <row r="15" spans="1:13" x14ac:dyDescent="0.2">
      <c r="A15" s="19">
        <v>6</v>
      </c>
      <c r="B15" s="61">
        <v>0</v>
      </c>
      <c r="C15" s="60">
        <v>1085</v>
      </c>
      <c r="D15" s="60">
        <v>974</v>
      </c>
      <c r="E15" s="20">
        <v>0.5</v>
      </c>
      <c r="F15" s="21">
        <f t="shared" si="2"/>
        <v>0</v>
      </c>
      <c r="G15" s="21">
        <f t="shared" si="0"/>
        <v>0</v>
      </c>
      <c r="H15" s="16">
        <f t="shared" si="6"/>
        <v>99616.613418530353</v>
      </c>
      <c r="I15" s="16">
        <f t="shared" si="3"/>
        <v>0</v>
      </c>
      <c r="J15" s="16">
        <f t="shared" si="1"/>
        <v>99616.613418530353</v>
      </c>
      <c r="K15" s="16">
        <f t="shared" si="4"/>
        <v>7540265.8616692107</v>
      </c>
      <c r="L15" s="23">
        <f t="shared" si="5"/>
        <v>75.692854865377257</v>
      </c>
    </row>
    <row r="16" spans="1:13" x14ac:dyDescent="0.2">
      <c r="A16" s="19">
        <v>7</v>
      </c>
      <c r="B16" s="61">
        <v>0</v>
      </c>
      <c r="C16" s="60">
        <v>1086</v>
      </c>
      <c r="D16" s="60">
        <v>1084</v>
      </c>
      <c r="E16" s="20">
        <v>0.5</v>
      </c>
      <c r="F16" s="21">
        <f t="shared" si="2"/>
        <v>0</v>
      </c>
      <c r="G16" s="21">
        <f t="shared" si="0"/>
        <v>0</v>
      </c>
      <c r="H16" s="16">
        <f t="shared" si="6"/>
        <v>99616.613418530353</v>
      </c>
      <c r="I16" s="16">
        <f t="shared" si="3"/>
        <v>0</v>
      </c>
      <c r="J16" s="16">
        <f t="shared" si="1"/>
        <v>99616.613418530353</v>
      </c>
      <c r="K16" s="16">
        <f t="shared" si="4"/>
        <v>7440649.24825068</v>
      </c>
      <c r="L16" s="23">
        <f t="shared" si="5"/>
        <v>74.692854865377257</v>
      </c>
    </row>
    <row r="17" spans="1:12" x14ac:dyDescent="0.2">
      <c r="A17" s="19">
        <v>8</v>
      </c>
      <c r="B17" s="61">
        <v>0</v>
      </c>
      <c r="C17" s="60">
        <v>1024</v>
      </c>
      <c r="D17" s="60">
        <v>1084</v>
      </c>
      <c r="E17" s="20">
        <v>0.5</v>
      </c>
      <c r="F17" s="21">
        <f t="shared" si="2"/>
        <v>0</v>
      </c>
      <c r="G17" s="21">
        <f t="shared" si="0"/>
        <v>0</v>
      </c>
      <c r="H17" s="16">
        <f t="shared" si="6"/>
        <v>99616.613418530353</v>
      </c>
      <c r="I17" s="16">
        <f t="shared" si="3"/>
        <v>0</v>
      </c>
      <c r="J17" s="16">
        <f t="shared" si="1"/>
        <v>99616.613418530353</v>
      </c>
      <c r="K17" s="16">
        <f t="shared" si="4"/>
        <v>7341032.6348321494</v>
      </c>
      <c r="L17" s="23">
        <f t="shared" si="5"/>
        <v>73.692854865377257</v>
      </c>
    </row>
    <row r="18" spans="1:12" x14ac:dyDescent="0.2">
      <c r="A18" s="19">
        <v>9</v>
      </c>
      <c r="B18" s="61">
        <v>0</v>
      </c>
      <c r="C18" s="60">
        <v>1005</v>
      </c>
      <c r="D18" s="60">
        <v>1032</v>
      </c>
      <c r="E18" s="20">
        <v>0.5</v>
      </c>
      <c r="F18" s="21">
        <f t="shared" si="2"/>
        <v>0</v>
      </c>
      <c r="G18" s="21">
        <f t="shared" si="0"/>
        <v>0</v>
      </c>
      <c r="H18" s="16">
        <f t="shared" si="6"/>
        <v>99616.613418530353</v>
      </c>
      <c r="I18" s="16">
        <f t="shared" si="3"/>
        <v>0</v>
      </c>
      <c r="J18" s="16">
        <f t="shared" si="1"/>
        <v>99616.613418530353</v>
      </c>
      <c r="K18" s="16">
        <f t="shared" si="4"/>
        <v>7241416.0214136187</v>
      </c>
      <c r="L18" s="23">
        <f t="shared" si="5"/>
        <v>72.692854865377242</v>
      </c>
    </row>
    <row r="19" spans="1:12" x14ac:dyDescent="0.2">
      <c r="A19" s="19">
        <v>10</v>
      </c>
      <c r="B19" s="61">
        <v>0</v>
      </c>
      <c r="C19" s="60">
        <v>874</v>
      </c>
      <c r="D19" s="60">
        <v>999</v>
      </c>
      <c r="E19" s="20">
        <v>0.5</v>
      </c>
      <c r="F19" s="21">
        <f t="shared" si="2"/>
        <v>0</v>
      </c>
      <c r="G19" s="21">
        <f t="shared" si="0"/>
        <v>0</v>
      </c>
      <c r="H19" s="16">
        <f t="shared" si="6"/>
        <v>99616.613418530353</v>
      </c>
      <c r="I19" s="16">
        <f t="shared" si="3"/>
        <v>0</v>
      </c>
      <c r="J19" s="16">
        <f t="shared" si="1"/>
        <v>99616.613418530353</v>
      </c>
      <c r="K19" s="16">
        <f t="shared" si="4"/>
        <v>7141799.407995088</v>
      </c>
      <c r="L19" s="23">
        <f t="shared" si="5"/>
        <v>71.692854865377242</v>
      </c>
    </row>
    <row r="20" spans="1:12" x14ac:dyDescent="0.2">
      <c r="A20" s="19">
        <v>11</v>
      </c>
      <c r="B20" s="61">
        <v>0</v>
      </c>
      <c r="C20" s="60">
        <v>780</v>
      </c>
      <c r="D20" s="60">
        <v>877</v>
      </c>
      <c r="E20" s="20">
        <v>0.5</v>
      </c>
      <c r="F20" s="21">
        <f t="shared" si="2"/>
        <v>0</v>
      </c>
      <c r="G20" s="21">
        <f t="shared" si="0"/>
        <v>0</v>
      </c>
      <c r="H20" s="16">
        <f t="shared" si="6"/>
        <v>99616.613418530353</v>
      </c>
      <c r="I20" s="16">
        <f t="shared" si="3"/>
        <v>0</v>
      </c>
      <c r="J20" s="16">
        <f t="shared" si="1"/>
        <v>99616.613418530353</v>
      </c>
      <c r="K20" s="16">
        <f t="shared" si="4"/>
        <v>7042182.7945765574</v>
      </c>
      <c r="L20" s="23">
        <f t="shared" si="5"/>
        <v>70.692854865377242</v>
      </c>
    </row>
    <row r="21" spans="1:12" x14ac:dyDescent="0.2">
      <c r="A21" s="19">
        <v>12</v>
      </c>
      <c r="B21" s="61">
        <v>1</v>
      </c>
      <c r="C21" s="60">
        <v>691</v>
      </c>
      <c r="D21" s="60">
        <v>776</v>
      </c>
      <c r="E21" s="20">
        <v>0.5</v>
      </c>
      <c r="F21" s="21">
        <f t="shared" si="2"/>
        <v>1.3633265167007499E-3</v>
      </c>
      <c r="G21" s="21">
        <f t="shared" si="0"/>
        <v>1.3623978201634877E-3</v>
      </c>
      <c r="H21" s="16">
        <f t="shared" si="6"/>
        <v>99616.613418530353</v>
      </c>
      <c r="I21" s="16">
        <f t="shared" si="3"/>
        <v>135.71745697347458</v>
      </c>
      <c r="J21" s="16">
        <f t="shared" si="1"/>
        <v>99548.754690043614</v>
      </c>
      <c r="K21" s="16">
        <f t="shared" si="4"/>
        <v>6942566.1811580267</v>
      </c>
      <c r="L21" s="23">
        <f t="shared" si="5"/>
        <v>69.692854865377242</v>
      </c>
    </row>
    <row r="22" spans="1:12" x14ac:dyDescent="0.2">
      <c r="A22" s="19">
        <v>13</v>
      </c>
      <c r="B22" s="61">
        <v>0</v>
      </c>
      <c r="C22" s="60">
        <v>758</v>
      </c>
      <c r="D22" s="60">
        <v>712</v>
      </c>
      <c r="E22" s="20">
        <v>0.5</v>
      </c>
      <c r="F22" s="21">
        <f t="shared" si="2"/>
        <v>0</v>
      </c>
      <c r="G22" s="21">
        <f t="shared" si="0"/>
        <v>0</v>
      </c>
      <c r="H22" s="16">
        <f t="shared" si="6"/>
        <v>99480.895961556875</v>
      </c>
      <c r="I22" s="16">
        <f t="shared" si="3"/>
        <v>0</v>
      </c>
      <c r="J22" s="16">
        <f t="shared" si="1"/>
        <v>99480.895961556875</v>
      </c>
      <c r="K22" s="16">
        <f t="shared" si="4"/>
        <v>6843017.4264679831</v>
      </c>
      <c r="L22" s="23">
        <f t="shared" si="5"/>
        <v>68.787251666012139</v>
      </c>
    </row>
    <row r="23" spans="1:12" x14ac:dyDescent="0.2">
      <c r="A23" s="19">
        <v>14</v>
      </c>
      <c r="B23" s="61">
        <v>1</v>
      </c>
      <c r="C23" s="60">
        <v>717</v>
      </c>
      <c r="D23" s="60">
        <v>760</v>
      </c>
      <c r="E23" s="20">
        <v>0.5</v>
      </c>
      <c r="F23" s="21">
        <f t="shared" si="2"/>
        <v>1.3540961408259986E-3</v>
      </c>
      <c r="G23" s="21">
        <f t="shared" si="0"/>
        <v>1.3531799729364004E-3</v>
      </c>
      <c r="H23" s="16">
        <f t="shared" si="6"/>
        <v>99480.895961556875</v>
      </c>
      <c r="I23" s="16">
        <f t="shared" si="3"/>
        <v>134.61555610494841</v>
      </c>
      <c r="J23" s="16">
        <f t="shared" si="1"/>
        <v>99413.588183504398</v>
      </c>
      <c r="K23" s="16">
        <f t="shared" si="4"/>
        <v>6743536.5305064265</v>
      </c>
      <c r="L23" s="23">
        <f t="shared" si="5"/>
        <v>67.787251666012139</v>
      </c>
    </row>
    <row r="24" spans="1:12" x14ac:dyDescent="0.2">
      <c r="A24" s="19">
        <v>15</v>
      </c>
      <c r="B24" s="61">
        <v>0</v>
      </c>
      <c r="C24" s="60">
        <v>635</v>
      </c>
      <c r="D24" s="60">
        <v>736</v>
      </c>
      <c r="E24" s="20">
        <v>0.5</v>
      </c>
      <c r="F24" s="21">
        <f t="shared" si="2"/>
        <v>0</v>
      </c>
      <c r="G24" s="21">
        <f t="shared" si="0"/>
        <v>0</v>
      </c>
      <c r="H24" s="16">
        <f t="shared" si="6"/>
        <v>99346.280405451922</v>
      </c>
      <c r="I24" s="16">
        <f t="shared" si="3"/>
        <v>0</v>
      </c>
      <c r="J24" s="16">
        <f t="shared" si="1"/>
        <v>99346.280405451922</v>
      </c>
      <c r="K24" s="16">
        <f t="shared" si="4"/>
        <v>6644122.9423229219</v>
      </c>
      <c r="L24" s="23">
        <f t="shared" si="5"/>
        <v>66.878426803770964</v>
      </c>
    </row>
    <row r="25" spans="1:12" x14ac:dyDescent="0.2">
      <c r="A25" s="19">
        <v>16</v>
      </c>
      <c r="B25" s="61">
        <v>0</v>
      </c>
      <c r="C25" s="60">
        <v>620</v>
      </c>
      <c r="D25" s="60">
        <v>658</v>
      </c>
      <c r="E25" s="20">
        <v>0.5</v>
      </c>
      <c r="F25" s="21">
        <f t="shared" si="2"/>
        <v>0</v>
      </c>
      <c r="G25" s="21">
        <f t="shared" si="0"/>
        <v>0</v>
      </c>
      <c r="H25" s="16">
        <f t="shared" si="6"/>
        <v>99346.280405451922</v>
      </c>
      <c r="I25" s="16">
        <f t="shared" si="3"/>
        <v>0</v>
      </c>
      <c r="J25" s="16">
        <f t="shared" si="1"/>
        <v>99346.280405451922</v>
      </c>
      <c r="K25" s="16">
        <f t="shared" si="4"/>
        <v>6544776.6619174704</v>
      </c>
      <c r="L25" s="23">
        <f t="shared" si="5"/>
        <v>65.878426803770964</v>
      </c>
    </row>
    <row r="26" spans="1:12" x14ac:dyDescent="0.2">
      <c r="A26" s="19">
        <v>17</v>
      </c>
      <c r="B26" s="61">
        <v>0</v>
      </c>
      <c r="C26" s="60">
        <v>660</v>
      </c>
      <c r="D26" s="60">
        <v>652</v>
      </c>
      <c r="E26" s="20">
        <v>0.5</v>
      </c>
      <c r="F26" s="21">
        <f t="shared" si="2"/>
        <v>0</v>
      </c>
      <c r="G26" s="21">
        <f t="shared" si="0"/>
        <v>0</v>
      </c>
      <c r="H26" s="16">
        <f t="shared" si="6"/>
        <v>99346.280405451922</v>
      </c>
      <c r="I26" s="16">
        <f t="shared" si="3"/>
        <v>0</v>
      </c>
      <c r="J26" s="16">
        <f t="shared" si="1"/>
        <v>99346.280405451922</v>
      </c>
      <c r="K26" s="16">
        <f t="shared" si="4"/>
        <v>6445430.3815120189</v>
      </c>
      <c r="L26" s="23">
        <f t="shared" si="5"/>
        <v>64.878426803770978</v>
      </c>
    </row>
    <row r="27" spans="1:12" x14ac:dyDescent="0.2">
      <c r="A27" s="19">
        <v>18</v>
      </c>
      <c r="B27" s="61">
        <v>1</v>
      </c>
      <c r="C27" s="60">
        <v>610</v>
      </c>
      <c r="D27" s="60">
        <v>682</v>
      </c>
      <c r="E27" s="20">
        <v>0.5</v>
      </c>
      <c r="F27" s="21">
        <f t="shared" si="2"/>
        <v>1.5479876160990713E-3</v>
      </c>
      <c r="G27" s="21">
        <f t="shared" si="0"/>
        <v>1.5467904098994587E-3</v>
      </c>
      <c r="H27" s="16">
        <f t="shared" si="6"/>
        <v>99346.280405451922</v>
      </c>
      <c r="I27" s="16">
        <f t="shared" si="3"/>
        <v>153.66787379033553</v>
      </c>
      <c r="J27" s="16">
        <f t="shared" si="1"/>
        <v>99269.446468556751</v>
      </c>
      <c r="K27" s="16">
        <f t="shared" si="4"/>
        <v>6346084.1011065673</v>
      </c>
      <c r="L27" s="23">
        <f t="shared" si="5"/>
        <v>63.878426803770978</v>
      </c>
    </row>
    <row r="28" spans="1:12" x14ac:dyDescent="0.2">
      <c r="A28" s="19">
        <v>19</v>
      </c>
      <c r="B28" s="11">
        <v>0</v>
      </c>
      <c r="C28" s="60">
        <v>603</v>
      </c>
      <c r="D28" s="60">
        <v>637</v>
      </c>
      <c r="E28" s="20">
        <v>0.5</v>
      </c>
      <c r="F28" s="21">
        <f t="shared" si="2"/>
        <v>0</v>
      </c>
      <c r="G28" s="21">
        <f t="shared" si="0"/>
        <v>0</v>
      </c>
      <c r="H28" s="16">
        <f t="shared" si="6"/>
        <v>99192.61253166158</v>
      </c>
      <c r="I28" s="16">
        <f t="shared" si="3"/>
        <v>0</v>
      </c>
      <c r="J28" s="16">
        <f t="shared" si="1"/>
        <v>99192.61253166158</v>
      </c>
      <c r="K28" s="16">
        <f t="shared" si="4"/>
        <v>6246814.654638011</v>
      </c>
      <c r="L28" s="23">
        <f t="shared" si="5"/>
        <v>62.97661181818426</v>
      </c>
    </row>
    <row r="29" spans="1:12" x14ac:dyDescent="0.2">
      <c r="A29" s="19">
        <v>20</v>
      </c>
      <c r="B29" s="11">
        <v>0</v>
      </c>
      <c r="C29" s="60">
        <v>596</v>
      </c>
      <c r="D29" s="60">
        <v>627</v>
      </c>
      <c r="E29" s="20">
        <v>0.5</v>
      </c>
      <c r="F29" s="21">
        <f t="shared" si="2"/>
        <v>0</v>
      </c>
      <c r="G29" s="21">
        <f t="shared" si="0"/>
        <v>0</v>
      </c>
      <c r="H29" s="16">
        <f t="shared" si="6"/>
        <v>99192.61253166158</v>
      </c>
      <c r="I29" s="16">
        <f t="shared" si="3"/>
        <v>0</v>
      </c>
      <c r="J29" s="16">
        <f t="shared" si="1"/>
        <v>99192.61253166158</v>
      </c>
      <c r="K29" s="16">
        <f t="shared" si="4"/>
        <v>6147622.042106349</v>
      </c>
      <c r="L29" s="23">
        <f t="shared" si="5"/>
        <v>61.97661181818426</v>
      </c>
    </row>
    <row r="30" spans="1:12" x14ac:dyDescent="0.2">
      <c r="A30" s="19">
        <v>21</v>
      </c>
      <c r="B30" s="11">
        <v>0</v>
      </c>
      <c r="C30" s="60">
        <v>582</v>
      </c>
      <c r="D30" s="60">
        <v>622</v>
      </c>
      <c r="E30" s="20">
        <v>0.5</v>
      </c>
      <c r="F30" s="21">
        <f t="shared" si="2"/>
        <v>0</v>
      </c>
      <c r="G30" s="21">
        <f t="shared" si="0"/>
        <v>0</v>
      </c>
      <c r="H30" s="16">
        <f t="shared" si="6"/>
        <v>99192.61253166158</v>
      </c>
      <c r="I30" s="16">
        <f t="shared" si="3"/>
        <v>0</v>
      </c>
      <c r="J30" s="16">
        <f t="shared" si="1"/>
        <v>99192.61253166158</v>
      </c>
      <c r="K30" s="16">
        <f t="shared" si="4"/>
        <v>6048429.429574687</v>
      </c>
      <c r="L30" s="23">
        <f t="shared" si="5"/>
        <v>60.976611818184253</v>
      </c>
    </row>
    <row r="31" spans="1:12" x14ac:dyDescent="0.2">
      <c r="A31" s="19">
        <v>22</v>
      </c>
      <c r="B31" s="11">
        <v>0</v>
      </c>
      <c r="C31" s="60">
        <v>611</v>
      </c>
      <c r="D31" s="60">
        <v>604</v>
      </c>
      <c r="E31" s="20">
        <v>0.5</v>
      </c>
      <c r="F31" s="21">
        <f t="shared" si="2"/>
        <v>0</v>
      </c>
      <c r="G31" s="21">
        <f t="shared" si="0"/>
        <v>0</v>
      </c>
      <c r="H31" s="16">
        <f t="shared" si="6"/>
        <v>99192.61253166158</v>
      </c>
      <c r="I31" s="16">
        <f t="shared" si="3"/>
        <v>0</v>
      </c>
      <c r="J31" s="16">
        <f t="shared" si="1"/>
        <v>99192.61253166158</v>
      </c>
      <c r="K31" s="16">
        <f t="shared" si="4"/>
        <v>5949236.817043025</v>
      </c>
      <c r="L31" s="23">
        <f t="shared" si="5"/>
        <v>59.976611818184253</v>
      </c>
    </row>
    <row r="32" spans="1:12" x14ac:dyDescent="0.2">
      <c r="A32" s="19">
        <v>23</v>
      </c>
      <c r="B32" s="11">
        <v>0</v>
      </c>
      <c r="C32" s="60">
        <v>622</v>
      </c>
      <c r="D32" s="60">
        <v>650</v>
      </c>
      <c r="E32" s="20">
        <v>0.5</v>
      </c>
      <c r="F32" s="21">
        <f t="shared" si="2"/>
        <v>0</v>
      </c>
      <c r="G32" s="21">
        <f t="shared" si="0"/>
        <v>0</v>
      </c>
      <c r="H32" s="16">
        <f t="shared" si="6"/>
        <v>99192.61253166158</v>
      </c>
      <c r="I32" s="16">
        <f t="shared" si="3"/>
        <v>0</v>
      </c>
      <c r="J32" s="16">
        <f t="shared" si="1"/>
        <v>99192.61253166158</v>
      </c>
      <c r="K32" s="16">
        <f t="shared" si="4"/>
        <v>5850044.2045113631</v>
      </c>
      <c r="L32" s="23">
        <f t="shared" si="5"/>
        <v>58.976611818184246</v>
      </c>
    </row>
    <row r="33" spans="1:12" x14ac:dyDescent="0.2">
      <c r="A33" s="19">
        <v>24</v>
      </c>
      <c r="B33" s="11">
        <v>1</v>
      </c>
      <c r="C33" s="60">
        <v>608</v>
      </c>
      <c r="D33" s="60">
        <v>642</v>
      </c>
      <c r="E33" s="20">
        <v>0.5</v>
      </c>
      <c r="F33" s="21">
        <f t="shared" si="2"/>
        <v>1.6000000000000001E-3</v>
      </c>
      <c r="G33" s="21">
        <f t="shared" si="0"/>
        <v>1.598721023181455E-3</v>
      </c>
      <c r="H33" s="16">
        <f t="shared" si="6"/>
        <v>99192.61253166158</v>
      </c>
      <c r="I33" s="16">
        <f t="shared" si="3"/>
        <v>158.58131499865962</v>
      </c>
      <c r="J33" s="16">
        <f t="shared" si="1"/>
        <v>99113.32187416224</v>
      </c>
      <c r="K33" s="16">
        <f t="shared" si="4"/>
        <v>5750851.5919797011</v>
      </c>
      <c r="L33" s="23">
        <f t="shared" si="5"/>
        <v>57.976611818184239</v>
      </c>
    </row>
    <row r="34" spans="1:12" x14ac:dyDescent="0.2">
      <c r="A34" s="19">
        <v>25</v>
      </c>
      <c r="B34" s="11">
        <v>0</v>
      </c>
      <c r="C34" s="60">
        <v>660</v>
      </c>
      <c r="D34" s="60">
        <v>637</v>
      </c>
      <c r="E34" s="20">
        <v>0.5</v>
      </c>
      <c r="F34" s="21">
        <f t="shared" si="2"/>
        <v>0</v>
      </c>
      <c r="G34" s="21">
        <f t="shared" si="0"/>
        <v>0</v>
      </c>
      <c r="H34" s="16">
        <f t="shared" si="6"/>
        <v>99034.031216662916</v>
      </c>
      <c r="I34" s="16">
        <f t="shared" si="3"/>
        <v>0</v>
      </c>
      <c r="J34" s="16">
        <f t="shared" si="1"/>
        <v>99034.031216662916</v>
      </c>
      <c r="K34" s="16">
        <f t="shared" si="4"/>
        <v>5651738.2701055389</v>
      </c>
      <c r="L34" s="23">
        <f t="shared" si="5"/>
        <v>57.068648026059641</v>
      </c>
    </row>
    <row r="35" spans="1:12" x14ac:dyDescent="0.2">
      <c r="A35" s="19">
        <v>26</v>
      </c>
      <c r="B35" s="11">
        <v>0</v>
      </c>
      <c r="C35" s="60">
        <v>667</v>
      </c>
      <c r="D35" s="60">
        <v>693</v>
      </c>
      <c r="E35" s="20">
        <v>0.5</v>
      </c>
      <c r="F35" s="21">
        <f t="shared" si="2"/>
        <v>0</v>
      </c>
      <c r="G35" s="21">
        <f t="shared" si="0"/>
        <v>0</v>
      </c>
      <c r="H35" s="16">
        <f t="shared" si="6"/>
        <v>99034.031216662916</v>
      </c>
      <c r="I35" s="16">
        <f t="shared" si="3"/>
        <v>0</v>
      </c>
      <c r="J35" s="16">
        <f t="shared" si="1"/>
        <v>99034.031216662916</v>
      </c>
      <c r="K35" s="16">
        <f t="shared" si="4"/>
        <v>5552704.2388888756</v>
      </c>
      <c r="L35" s="23">
        <f t="shared" si="5"/>
        <v>56.068648026059634</v>
      </c>
    </row>
    <row r="36" spans="1:12" x14ac:dyDescent="0.2">
      <c r="A36" s="19">
        <v>27</v>
      </c>
      <c r="B36" s="11">
        <v>1</v>
      </c>
      <c r="C36" s="60">
        <v>717</v>
      </c>
      <c r="D36" s="60">
        <v>707</v>
      </c>
      <c r="E36" s="20">
        <v>0.5</v>
      </c>
      <c r="F36" s="21">
        <f t="shared" si="2"/>
        <v>1.4044943820224719E-3</v>
      </c>
      <c r="G36" s="21">
        <f t="shared" si="0"/>
        <v>1.4035087719298247E-3</v>
      </c>
      <c r="H36" s="16">
        <f t="shared" si="6"/>
        <v>99034.031216662916</v>
      </c>
      <c r="I36" s="16">
        <f t="shared" si="3"/>
        <v>138.9951315321585</v>
      </c>
      <c r="J36" s="16">
        <f t="shared" si="1"/>
        <v>98964.533650896847</v>
      </c>
      <c r="K36" s="16">
        <f t="shared" si="4"/>
        <v>5453670.2076722123</v>
      </c>
      <c r="L36" s="23">
        <f t="shared" si="5"/>
        <v>55.068648026059634</v>
      </c>
    </row>
    <row r="37" spans="1:12" x14ac:dyDescent="0.2">
      <c r="A37" s="19">
        <v>28</v>
      </c>
      <c r="B37" s="11">
        <v>0</v>
      </c>
      <c r="C37" s="60">
        <v>719</v>
      </c>
      <c r="D37" s="60">
        <v>728</v>
      </c>
      <c r="E37" s="20">
        <v>0.5</v>
      </c>
      <c r="F37" s="21">
        <f t="shared" si="2"/>
        <v>0</v>
      </c>
      <c r="G37" s="21">
        <f t="shared" si="0"/>
        <v>0</v>
      </c>
      <c r="H37" s="16">
        <f t="shared" si="6"/>
        <v>98895.036085130763</v>
      </c>
      <c r="I37" s="16">
        <f t="shared" si="3"/>
        <v>0</v>
      </c>
      <c r="J37" s="16">
        <f t="shared" si="1"/>
        <v>98895.036085130763</v>
      </c>
      <c r="K37" s="16">
        <f t="shared" si="4"/>
        <v>5354705.6740213158</v>
      </c>
      <c r="L37" s="23">
        <f t="shared" si="5"/>
        <v>54.145343244648615</v>
      </c>
    </row>
    <row r="38" spans="1:12" x14ac:dyDescent="0.2">
      <c r="A38" s="19">
        <v>29</v>
      </c>
      <c r="B38" s="11">
        <v>0</v>
      </c>
      <c r="C38" s="60">
        <v>718</v>
      </c>
      <c r="D38" s="60">
        <v>763</v>
      </c>
      <c r="E38" s="20">
        <v>0.5</v>
      </c>
      <c r="F38" s="21">
        <f t="shared" si="2"/>
        <v>0</v>
      </c>
      <c r="G38" s="21">
        <f t="shared" si="0"/>
        <v>0</v>
      </c>
      <c r="H38" s="16">
        <f t="shared" si="6"/>
        <v>98895.036085130763</v>
      </c>
      <c r="I38" s="16">
        <f t="shared" si="3"/>
        <v>0</v>
      </c>
      <c r="J38" s="16">
        <f t="shared" si="1"/>
        <v>98895.036085130763</v>
      </c>
      <c r="K38" s="16">
        <f t="shared" si="4"/>
        <v>5255810.6379361851</v>
      </c>
      <c r="L38" s="23">
        <f t="shared" si="5"/>
        <v>53.145343244648615</v>
      </c>
    </row>
    <row r="39" spans="1:12" x14ac:dyDescent="0.2">
      <c r="A39" s="19">
        <v>30</v>
      </c>
      <c r="B39" s="11">
        <v>1</v>
      </c>
      <c r="C39" s="60">
        <v>841</v>
      </c>
      <c r="D39" s="60">
        <v>757</v>
      </c>
      <c r="E39" s="20">
        <v>0.5</v>
      </c>
      <c r="F39" s="21">
        <f t="shared" si="2"/>
        <v>1.2515644555694619E-3</v>
      </c>
      <c r="G39" s="21">
        <f t="shared" si="0"/>
        <v>1.2507817385866169E-3</v>
      </c>
      <c r="H39" s="16">
        <f t="shared" si="6"/>
        <v>98895.036085130763</v>
      </c>
      <c r="I39" s="16">
        <f t="shared" si="3"/>
        <v>123.69610517214606</v>
      </c>
      <c r="J39" s="16">
        <f t="shared" si="1"/>
        <v>98833.188032544698</v>
      </c>
      <c r="K39" s="16">
        <f t="shared" si="4"/>
        <v>5156915.6018510545</v>
      </c>
      <c r="L39" s="23">
        <f t="shared" si="5"/>
        <v>52.145343244648615</v>
      </c>
    </row>
    <row r="40" spans="1:12" x14ac:dyDescent="0.2">
      <c r="A40" s="19">
        <v>31</v>
      </c>
      <c r="B40" s="11">
        <v>0</v>
      </c>
      <c r="C40" s="60">
        <v>801</v>
      </c>
      <c r="D40" s="60">
        <v>871</v>
      </c>
      <c r="E40" s="20">
        <v>0.5</v>
      </c>
      <c r="F40" s="21">
        <f t="shared" si="2"/>
        <v>0</v>
      </c>
      <c r="G40" s="21">
        <f t="shared" si="0"/>
        <v>0</v>
      </c>
      <c r="H40" s="16">
        <f t="shared" si="6"/>
        <v>98771.339979958619</v>
      </c>
      <c r="I40" s="16">
        <f t="shared" si="3"/>
        <v>0</v>
      </c>
      <c r="J40" s="16">
        <f t="shared" si="1"/>
        <v>98771.339979958619</v>
      </c>
      <c r="K40" s="16">
        <f t="shared" si="4"/>
        <v>5058082.4138185093</v>
      </c>
      <c r="L40" s="23">
        <f t="shared" si="5"/>
        <v>51.210021194861071</v>
      </c>
    </row>
    <row r="41" spans="1:12" x14ac:dyDescent="0.2">
      <c r="A41" s="19">
        <v>32</v>
      </c>
      <c r="B41" s="11">
        <v>0</v>
      </c>
      <c r="C41" s="60">
        <v>888</v>
      </c>
      <c r="D41" s="60">
        <v>826</v>
      </c>
      <c r="E41" s="20">
        <v>0.5</v>
      </c>
      <c r="F41" s="21">
        <f t="shared" si="2"/>
        <v>0</v>
      </c>
      <c r="G41" s="21">
        <f t="shared" si="0"/>
        <v>0</v>
      </c>
      <c r="H41" s="16">
        <f t="shared" si="6"/>
        <v>98771.339979958619</v>
      </c>
      <c r="I41" s="16">
        <f t="shared" si="3"/>
        <v>0</v>
      </c>
      <c r="J41" s="16">
        <f t="shared" si="1"/>
        <v>98771.339979958619</v>
      </c>
      <c r="K41" s="16">
        <f t="shared" si="4"/>
        <v>4959311.0738385506</v>
      </c>
      <c r="L41" s="23">
        <f t="shared" si="5"/>
        <v>50.210021194861071</v>
      </c>
    </row>
    <row r="42" spans="1:12" x14ac:dyDescent="0.2">
      <c r="A42" s="19">
        <v>33</v>
      </c>
      <c r="B42" s="11">
        <v>1</v>
      </c>
      <c r="C42" s="60">
        <v>1037</v>
      </c>
      <c r="D42" s="60">
        <v>919</v>
      </c>
      <c r="E42" s="20">
        <v>0.5</v>
      </c>
      <c r="F42" s="21">
        <f t="shared" si="2"/>
        <v>1.0224948875255625E-3</v>
      </c>
      <c r="G42" s="21">
        <f t="shared" si="0"/>
        <v>1.021972406745018E-3</v>
      </c>
      <c r="H42" s="16">
        <f t="shared" si="6"/>
        <v>98771.339979958619</v>
      </c>
      <c r="I42" s="16">
        <f t="shared" si="3"/>
        <v>100.94158403674872</v>
      </c>
      <c r="J42" s="16">
        <f t="shared" si="1"/>
        <v>98720.869187940247</v>
      </c>
      <c r="K42" s="16">
        <f t="shared" si="4"/>
        <v>4860539.7338585919</v>
      </c>
      <c r="L42" s="23">
        <f t="shared" si="5"/>
        <v>49.210021194861064</v>
      </c>
    </row>
    <row r="43" spans="1:12" x14ac:dyDescent="0.2">
      <c r="A43" s="19">
        <v>34</v>
      </c>
      <c r="B43" s="11">
        <v>0</v>
      </c>
      <c r="C43" s="60">
        <v>1045</v>
      </c>
      <c r="D43" s="60">
        <v>1054</v>
      </c>
      <c r="E43" s="20">
        <v>0.5</v>
      </c>
      <c r="F43" s="21">
        <f t="shared" si="2"/>
        <v>0</v>
      </c>
      <c r="G43" s="21">
        <f t="shared" si="0"/>
        <v>0</v>
      </c>
      <c r="H43" s="16">
        <f t="shared" si="6"/>
        <v>98670.398395921875</v>
      </c>
      <c r="I43" s="16">
        <f t="shared" si="3"/>
        <v>0</v>
      </c>
      <c r="J43" s="16">
        <f t="shared" si="1"/>
        <v>98670.398395921875</v>
      </c>
      <c r="K43" s="16">
        <f t="shared" si="4"/>
        <v>4761818.864670652</v>
      </c>
      <c r="L43" s="23">
        <f t="shared" si="5"/>
        <v>48.259852418589823</v>
      </c>
    </row>
    <row r="44" spans="1:12" x14ac:dyDescent="0.2">
      <c r="A44" s="19">
        <v>35</v>
      </c>
      <c r="B44" s="11">
        <v>0</v>
      </c>
      <c r="C44" s="60">
        <v>1209</v>
      </c>
      <c r="D44" s="60">
        <v>1075</v>
      </c>
      <c r="E44" s="20">
        <v>0.5</v>
      </c>
      <c r="F44" s="21">
        <f t="shared" si="2"/>
        <v>0</v>
      </c>
      <c r="G44" s="21">
        <f t="shared" si="0"/>
        <v>0</v>
      </c>
      <c r="H44" s="16">
        <f t="shared" si="6"/>
        <v>98670.398395921875</v>
      </c>
      <c r="I44" s="16">
        <f t="shared" si="3"/>
        <v>0</v>
      </c>
      <c r="J44" s="16">
        <f t="shared" si="1"/>
        <v>98670.398395921875</v>
      </c>
      <c r="K44" s="16">
        <f t="shared" si="4"/>
        <v>4663148.4662747299</v>
      </c>
      <c r="L44" s="23">
        <f t="shared" si="5"/>
        <v>47.259852418589823</v>
      </c>
    </row>
    <row r="45" spans="1:12" x14ac:dyDescent="0.2">
      <c r="A45" s="19">
        <v>36</v>
      </c>
      <c r="B45" s="11">
        <v>0</v>
      </c>
      <c r="C45" s="60">
        <v>1353</v>
      </c>
      <c r="D45" s="60">
        <v>1190</v>
      </c>
      <c r="E45" s="20">
        <v>0.5</v>
      </c>
      <c r="F45" s="21">
        <f t="shared" si="2"/>
        <v>0</v>
      </c>
      <c r="G45" s="21">
        <f t="shared" si="0"/>
        <v>0</v>
      </c>
      <c r="H45" s="16">
        <f t="shared" si="6"/>
        <v>98670.398395921875</v>
      </c>
      <c r="I45" s="16">
        <f t="shared" si="3"/>
        <v>0</v>
      </c>
      <c r="J45" s="16">
        <f t="shared" si="1"/>
        <v>98670.398395921875</v>
      </c>
      <c r="K45" s="16">
        <f t="shared" si="4"/>
        <v>4564478.0678788079</v>
      </c>
      <c r="L45" s="23">
        <f t="shared" si="5"/>
        <v>46.259852418589823</v>
      </c>
    </row>
    <row r="46" spans="1:12" x14ac:dyDescent="0.2">
      <c r="A46" s="19">
        <v>37</v>
      </c>
      <c r="B46" s="11">
        <v>1</v>
      </c>
      <c r="C46" s="60">
        <v>1472</v>
      </c>
      <c r="D46" s="60">
        <v>1347</v>
      </c>
      <c r="E46" s="20">
        <v>0.5</v>
      </c>
      <c r="F46" s="21">
        <f t="shared" si="2"/>
        <v>7.0947144377438804E-4</v>
      </c>
      <c r="G46" s="21">
        <f t="shared" si="0"/>
        <v>7.0921985815602831E-4</v>
      </c>
      <c r="H46" s="16">
        <f t="shared" si="6"/>
        <v>98670.398395921875</v>
      </c>
      <c r="I46" s="16">
        <f t="shared" si="3"/>
        <v>69.979005954554509</v>
      </c>
      <c r="J46" s="16">
        <f t="shared" si="1"/>
        <v>98635.408892944601</v>
      </c>
      <c r="K46" s="16">
        <f t="shared" si="4"/>
        <v>4465807.6694828859</v>
      </c>
      <c r="L46" s="23">
        <f t="shared" si="5"/>
        <v>45.259852418589823</v>
      </c>
    </row>
    <row r="47" spans="1:12" x14ac:dyDescent="0.2">
      <c r="A47" s="19">
        <v>38</v>
      </c>
      <c r="B47" s="11">
        <v>0</v>
      </c>
      <c r="C47" s="60">
        <v>1513</v>
      </c>
      <c r="D47" s="60">
        <v>1471</v>
      </c>
      <c r="E47" s="20">
        <v>0.5</v>
      </c>
      <c r="F47" s="21">
        <f t="shared" si="2"/>
        <v>0</v>
      </c>
      <c r="G47" s="21">
        <f t="shared" si="0"/>
        <v>0</v>
      </c>
      <c r="H47" s="16">
        <f t="shared" si="6"/>
        <v>98600.419389967326</v>
      </c>
      <c r="I47" s="16">
        <f t="shared" si="3"/>
        <v>0</v>
      </c>
      <c r="J47" s="16">
        <f t="shared" si="1"/>
        <v>98600.419389967326</v>
      </c>
      <c r="K47" s="16">
        <f t="shared" si="4"/>
        <v>4367172.2605899414</v>
      </c>
      <c r="L47" s="23">
        <f t="shared" si="5"/>
        <v>44.291619524635664</v>
      </c>
    </row>
    <row r="48" spans="1:12" x14ac:dyDescent="0.2">
      <c r="A48" s="19">
        <v>39</v>
      </c>
      <c r="B48" s="11">
        <v>1</v>
      </c>
      <c r="C48" s="60">
        <v>1632</v>
      </c>
      <c r="D48" s="60">
        <v>1521</v>
      </c>
      <c r="E48" s="20">
        <v>0.5</v>
      </c>
      <c r="F48" s="21">
        <f t="shared" si="2"/>
        <v>6.3431652394544877E-4</v>
      </c>
      <c r="G48" s="21">
        <f t="shared" si="0"/>
        <v>6.3411540900443881E-4</v>
      </c>
      <c r="H48" s="16">
        <f t="shared" si="6"/>
        <v>98600.419389967326</v>
      </c>
      <c r="I48" s="16">
        <f t="shared" si="3"/>
        <v>62.524045269478329</v>
      </c>
      <c r="J48" s="16">
        <f t="shared" si="1"/>
        <v>98569.157367332577</v>
      </c>
      <c r="K48" s="16">
        <f t="shared" si="4"/>
        <v>4268571.8411999745</v>
      </c>
      <c r="L48" s="23">
        <f t="shared" si="5"/>
        <v>43.291619524635664</v>
      </c>
    </row>
    <row r="49" spans="1:12" x14ac:dyDescent="0.2">
      <c r="A49" s="19">
        <v>40</v>
      </c>
      <c r="B49" s="11">
        <v>1</v>
      </c>
      <c r="C49" s="60">
        <v>1662</v>
      </c>
      <c r="D49" s="60">
        <v>1627</v>
      </c>
      <c r="E49" s="20">
        <v>0.5</v>
      </c>
      <c r="F49" s="21">
        <f t="shared" si="2"/>
        <v>6.0808756460930375E-4</v>
      </c>
      <c r="G49" s="21">
        <f t="shared" si="0"/>
        <v>6.0790273556230996E-4</v>
      </c>
      <c r="H49" s="16">
        <f t="shared" si="6"/>
        <v>98537.895344697841</v>
      </c>
      <c r="I49" s="16">
        <f t="shared" si="3"/>
        <v>59.901456136594426</v>
      </c>
      <c r="J49" s="16">
        <f t="shared" si="1"/>
        <v>98507.944616629553</v>
      </c>
      <c r="K49" s="16">
        <f t="shared" si="4"/>
        <v>4170002.6838326422</v>
      </c>
      <c r="L49" s="23">
        <f t="shared" si="5"/>
        <v>42.318771567481249</v>
      </c>
    </row>
    <row r="50" spans="1:12" x14ac:dyDescent="0.2">
      <c r="A50" s="19">
        <v>41</v>
      </c>
      <c r="B50" s="11">
        <v>1</v>
      </c>
      <c r="C50" s="60">
        <v>1647</v>
      </c>
      <c r="D50" s="60">
        <v>1658</v>
      </c>
      <c r="E50" s="20">
        <v>0.5</v>
      </c>
      <c r="F50" s="21">
        <f t="shared" si="2"/>
        <v>6.05143721633888E-4</v>
      </c>
      <c r="G50" s="21">
        <f t="shared" si="0"/>
        <v>6.049606775559588E-4</v>
      </c>
      <c r="H50" s="16">
        <f t="shared" si="6"/>
        <v>98477.99388856125</v>
      </c>
      <c r="I50" s="16">
        <f t="shared" si="3"/>
        <v>59.575313907175584</v>
      </c>
      <c r="J50" s="16">
        <f t="shared" si="1"/>
        <v>98448.206231607663</v>
      </c>
      <c r="K50" s="16">
        <f t="shared" si="4"/>
        <v>4071494.7392160124</v>
      </c>
      <c r="L50" s="23">
        <f t="shared" si="5"/>
        <v>41.344208776463901</v>
      </c>
    </row>
    <row r="51" spans="1:12" x14ac:dyDescent="0.2">
      <c r="A51" s="19">
        <v>42</v>
      </c>
      <c r="B51" s="11">
        <v>2</v>
      </c>
      <c r="C51" s="60">
        <v>1560</v>
      </c>
      <c r="D51" s="60">
        <v>1645</v>
      </c>
      <c r="E51" s="20">
        <v>0.5</v>
      </c>
      <c r="F51" s="21">
        <f t="shared" si="2"/>
        <v>1.2480499219968799E-3</v>
      </c>
      <c r="G51" s="21">
        <f t="shared" si="0"/>
        <v>1.2472715933894607E-3</v>
      </c>
      <c r="H51" s="16">
        <f t="shared" si="6"/>
        <v>98418.418574654075</v>
      </c>
      <c r="I51" s="16">
        <f t="shared" si="3"/>
        <v>122.75449775447969</v>
      </c>
      <c r="J51" s="16">
        <f t="shared" si="1"/>
        <v>98357.041325776838</v>
      </c>
      <c r="K51" s="16">
        <f t="shared" si="4"/>
        <v>3973046.5329844048</v>
      </c>
      <c r="L51" s="23">
        <f t="shared" si="5"/>
        <v>40.368932873786214</v>
      </c>
    </row>
    <row r="52" spans="1:12" x14ac:dyDescent="0.2">
      <c r="A52" s="19">
        <v>43</v>
      </c>
      <c r="B52" s="11">
        <v>1</v>
      </c>
      <c r="C52" s="60">
        <v>1384</v>
      </c>
      <c r="D52" s="60">
        <v>1557</v>
      </c>
      <c r="E52" s="20">
        <v>0.5</v>
      </c>
      <c r="F52" s="21">
        <f t="shared" si="2"/>
        <v>6.8004080244814691E-4</v>
      </c>
      <c r="G52" s="21">
        <f t="shared" si="0"/>
        <v>6.7980965329707689E-4</v>
      </c>
      <c r="H52" s="16">
        <f t="shared" si="6"/>
        <v>98295.6640768996</v>
      </c>
      <c r="I52" s="16">
        <f t="shared" si="3"/>
        <v>66.822341316723055</v>
      </c>
      <c r="J52" s="16">
        <f t="shared" si="1"/>
        <v>98262.252906241236</v>
      </c>
      <c r="K52" s="16">
        <f t="shared" si="4"/>
        <v>3874689.491658628</v>
      </c>
      <c r="L52" s="23">
        <f t="shared" si="5"/>
        <v>39.418722362233027</v>
      </c>
    </row>
    <row r="53" spans="1:12" x14ac:dyDescent="0.2">
      <c r="A53" s="19">
        <v>44</v>
      </c>
      <c r="B53" s="11">
        <v>1</v>
      </c>
      <c r="C53" s="60">
        <v>1302</v>
      </c>
      <c r="D53" s="60">
        <v>1366</v>
      </c>
      <c r="E53" s="20">
        <v>0.5</v>
      </c>
      <c r="F53" s="21">
        <f t="shared" si="2"/>
        <v>7.4962518740629683E-4</v>
      </c>
      <c r="G53" s="21">
        <f t="shared" si="0"/>
        <v>7.4934432371674784E-4</v>
      </c>
      <c r="H53" s="16">
        <f t="shared" si="6"/>
        <v>98228.841735582871</v>
      </c>
      <c r="I53" s="16">
        <f t="shared" si="3"/>
        <v>73.607224979829809</v>
      </c>
      <c r="J53" s="16">
        <f t="shared" si="1"/>
        <v>98192.038123092949</v>
      </c>
      <c r="K53" s="16">
        <f t="shared" si="4"/>
        <v>3776427.2387523865</v>
      </c>
      <c r="L53" s="23">
        <f t="shared" si="5"/>
        <v>38.445197683567883</v>
      </c>
    </row>
    <row r="54" spans="1:12" x14ac:dyDescent="0.2">
      <c r="A54" s="19">
        <v>45</v>
      </c>
      <c r="B54" s="11">
        <v>0</v>
      </c>
      <c r="C54" s="60">
        <v>1208</v>
      </c>
      <c r="D54" s="60">
        <v>1272</v>
      </c>
      <c r="E54" s="20">
        <v>0.5</v>
      </c>
      <c r="F54" s="21">
        <f t="shared" si="2"/>
        <v>0</v>
      </c>
      <c r="G54" s="21">
        <f t="shared" si="0"/>
        <v>0</v>
      </c>
      <c r="H54" s="16">
        <f t="shared" si="6"/>
        <v>98155.234510603041</v>
      </c>
      <c r="I54" s="16">
        <f t="shared" si="3"/>
        <v>0</v>
      </c>
      <c r="J54" s="16">
        <f t="shared" si="1"/>
        <v>98155.234510603041</v>
      </c>
      <c r="K54" s="16">
        <f t="shared" si="4"/>
        <v>3678235.2006292935</v>
      </c>
      <c r="L54" s="23">
        <f t="shared" si="5"/>
        <v>37.473653024912885</v>
      </c>
    </row>
    <row r="55" spans="1:12" x14ac:dyDescent="0.2">
      <c r="A55" s="19">
        <v>46</v>
      </c>
      <c r="B55" s="11">
        <v>2</v>
      </c>
      <c r="C55" s="60">
        <v>1071</v>
      </c>
      <c r="D55" s="60">
        <v>1207</v>
      </c>
      <c r="E55" s="20">
        <v>0.5</v>
      </c>
      <c r="F55" s="21">
        <f t="shared" si="2"/>
        <v>1.7559262510974539E-3</v>
      </c>
      <c r="G55" s="21">
        <f t="shared" si="0"/>
        <v>1.7543859649122807E-3</v>
      </c>
      <c r="H55" s="16">
        <f t="shared" si="6"/>
        <v>98155.234510603041</v>
      </c>
      <c r="I55" s="16">
        <f t="shared" si="3"/>
        <v>172.20216580807551</v>
      </c>
      <c r="J55" s="16">
        <f t="shared" si="1"/>
        <v>98069.133427698995</v>
      </c>
      <c r="K55" s="16">
        <f t="shared" si="4"/>
        <v>3580079.9661186906</v>
      </c>
      <c r="L55" s="23">
        <f t="shared" si="5"/>
        <v>36.473653024912892</v>
      </c>
    </row>
    <row r="56" spans="1:12" x14ac:dyDescent="0.2">
      <c r="A56" s="19">
        <v>47</v>
      </c>
      <c r="B56" s="11">
        <v>1</v>
      </c>
      <c r="C56" s="60">
        <v>1002</v>
      </c>
      <c r="D56" s="60">
        <v>1078</v>
      </c>
      <c r="E56" s="20">
        <v>0.5</v>
      </c>
      <c r="F56" s="21">
        <f t="shared" si="2"/>
        <v>9.6153846153846159E-4</v>
      </c>
      <c r="G56" s="21">
        <f t="shared" si="0"/>
        <v>9.6107640557424308E-4</v>
      </c>
      <c r="H56" s="16">
        <f t="shared" si="6"/>
        <v>97983.032344794963</v>
      </c>
      <c r="I56" s="16">
        <f t="shared" si="3"/>
        <v>94.169180533200347</v>
      </c>
      <c r="J56" s="16">
        <f t="shared" si="1"/>
        <v>97935.947754528373</v>
      </c>
      <c r="K56" s="16">
        <f t="shared" si="4"/>
        <v>3482010.8326909915</v>
      </c>
      <c r="L56" s="23">
        <f t="shared" si="5"/>
        <v>35.536875613708872</v>
      </c>
    </row>
    <row r="57" spans="1:12" x14ac:dyDescent="0.2">
      <c r="A57" s="19">
        <v>48</v>
      </c>
      <c r="B57" s="11">
        <v>2</v>
      </c>
      <c r="C57" s="60">
        <v>934</v>
      </c>
      <c r="D57" s="60">
        <v>996</v>
      </c>
      <c r="E57" s="20">
        <v>0.5</v>
      </c>
      <c r="F57" s="21">
        <f t="shared" si="2"/>
        <v>2.0725388601036268E-3</v>
      </c>
      <c r="G57" s="21">
        <f t="shared" si="0"/>
        <v>2.0703933747412005E-3</v>
      </c>
      <c r="H57" s="16">
        <f t="shared" si="6"/>
        <v>97888.863164261769</v>
      </c>
      <c r="I57" s="16">
        <f t="shared" si="3"/>
        <v>202.66845375623552</v>
      </c>
      <c r="J57" s="16">
        <f t="shared" si="1"/>
        <v>97787.528937383642</v>
      </c>
      <c r="K57" s="16">
        <f t="shared" si="4"/>
        <v>3384074.8849364631</v>
      </c>
      <c r="L57" s="23">
        <f t="shared" si="5"/>
        <v>34.570581121754763</v>
      </c>
    </row>
    <row r="58" spans="1:12" x14ac:dyDescent="0.2">
      <c r="A58" s="19">
        <v>49</v>
      </c>
      <c r="B58" s="11">
        <v>4</v>
      </c>
      <c r="C58" s="60">
        <v>903</v>
      </c>
      <c r="D58" s="60">
        <v>933</v>
      </c>
      <c r="E58" s="20">
        <v>0.5</v>
      </c>
      <c r="F58" s="21">
        <f t="shared" si="2"/>
        <v>4.3572984749455342E-3</v>
      </c>
      <c r="G58" s="21">
        <f t="shared" si="0"/>
        <v>4.3478260869565227E-3</v>
      </c>
      <c r="H58" s="16">
        <f t="shared" si="6"/>
        <v>97686.19471050553</v>
      </c>
      <c r="I58" s="16">
        <f t="shared" si="3"/>
        <v>424.72258569785021</v>
      </c>
      <c r="J58" s="16">
        <f t="shared" si="1"/>
        <v>97473.833417656613</v>
      </c>
      <c r="K58" s="16">
        <f t="shared" si="4"/>
        <v>3286287.3559990795</v>
      </c>
      <c r="L58" s="23">
        <f t="shared" si="5"/>
        <v>33.641266974704465</v>
      </c>
    </row>
    <row r="59" spans="1:12" x14ac:dyDescent="0.2">
      <c r="A59" s="19">
        <v>50</v>
      </c>
      <c r="B59" s="11">
        <v>1</v>
      </c>
      <c r="C59" s="60">
        <v>875</v>
      </c>
      <c r="D59" s="60">
        <v>883</v>
      </c>
      <c r="E59" s="20">
        <v>0.5</v>
      </c>
      <c r="F59" s="21">
        <f t="shared" si="2"/>
        <v>1.1376564277588168E-3</v>
      </c>
      <c r="G59" s="21">
        <f t="shared" si="0"/>
        <v>1.1370096645821489E-3</v>
      </c>
      <c r="H59" s="16">
        <f t="shared" si="6"/>
        <v>97261.472124807682</v>
      </c>
      <c r="I59" s="16">
        <f t="shared" si="3"/>
        <v>110.58723379739361</v>
      </c>
      <c r="J59" s="16">
        <f t="shared" si="1"/>
        <v>97206.178507908975</v>
      </c>
      <c r="K59" s="16">
        <f t="shared" si="4"/>
        <v>3188813.5225814227</v>
      </c>
      <c r="L59" s="23">
        <f t="shared" si="5"/>
        <v>32.785988664550331</v>
      </c>
    </row>
    <row r="60" spans="1:12" x14ac:dyDescent="0.2">
      <c r="A60" s="19">
        <v>51</v>
      </c>
      <c r="B60" s="11">
        <v>2</v>
      </c>
      <c r="C60" s="60">
        <v>843</v>
      </c>
      <c r="D60" s="60">
        <v>875</v>
      </c>
      <c r="E60" s="20">
        <v>0.5</v>
      </c>
      <c r="F60" s="21">
        <f t="shared" si="2"/>
        <v>2.3282887077997671E-3</v>
      </c>
      <c r="G60" s="21">
        <f t="shared" si="0"/>
        <v>2.3255813953488372E-3</v>
      </c>
      <c r="H60" s="16">
        <f t="shared" si="6"/>
        <v>97150.884891010282</v>
      </c>
      <c r="I60" s="16">
        <f t="shared" si="3"/>
        <v>225.93229044420997</v>
      </c>
      <c r="J60" s="16">
        <f t="shared" si="1"/>
        <v>97037.918745788178</v>
      </c>
      <c r="K60" s="16">
        <f t="shared" si="4"/>
        <v>3091607.3440735135</v>
      </c>
      <c r="L60" s="23">
        <f t="shared" si="5"/>
        <v>31.822739932239063</v>
      </c>
    </row>
    <row r="61" spans="1:12" x14ac:dyDescent="0.2">
      <c r="A61" s="19">
        <v>52</v>
      </c>
      <c r="B61" s="11">
        <v>0</v>
      </c>
      <c r="C61" s="60">
        <v>718</v>
      </c>
      <c r="D61" s="60">
        <v>821</v>
      </c>
      <c r="E61" s="20">
        <v>0.5</v>
      </c>
      <c r="F61" s="21">
        <f t="shared" si="2"/>
        <v>0</v>
      </c>
      <c r="G61" s="21">
        <f t="shared" si="0"/>
        <v>0</v>
      </c>
      <c r="H61" s="16">
        <f t="shared" si="6"/>
        <v>96924.952600566074</v>
      </c>
      <c r="I61" s="16">
        <f t="shared" si="3"/>
        <v>0</v>
      </c>
      <c r="J61" s="16">
        <f t="shared" si="1"/>
        <v>96924.952600566074</v>
      </c>
      <c r="K61" s="16">
        <f t="shared" si="4"/>
        <v>2994569.4253277252</v>
      </c>
      <c r="L61" s="23">
        <f t="shared" si="5"/>
        <v>30.89575331203449</v>
      </c>
    </row>
    <row r="62" spans="1:12" x14ac:dyDescent="0.2">
      <c r="A62" s="19">
        <v>53</v>
      </c>
      <c r="B62" s="11">
        <v>0</v>
      </c>
      <c r="C62" s="60">
        <v>728</v>
      </c>
      <c r="D62" s="60">
        <v>731</v>
      </c>
      <c r="E62" s="20">
        <v>0.5</v>
      </c>
      <c r="F62" s="21">
        <f t="shared" si="2"/>
        <v>0</v>
      </c>
      <c r="G62" s="21">
        <f t="shared" si="0"/>
        <v>0</v>
      </c>
      <c r="H62" s="16">
        <f t="shared" si="6"/>
        <v>96924.952600566074</v>
      </c>
      <c r="I62" s="16">
        <f t="shared" si="3"/>
        <v>0</v>
      </c>
      <c r="J62" s="16">
        <f t="shared" si="1"/>
        <v>96924.952600566074</v>
      </c>
      <c r="K62" s="16">
        <f t="shared" si="4"/>
        <v>2897644.472727159</v>
      </c>
      <c r="L62" s="23">
        <f t="shared" si="5"/>
        <v>29.89575331203449</v>
      </c>
    </row>
    <row r="63" spans="1:12" x14ac:dyDescent="0.2">
      <c r="A63" s="19">
        <v>54</v>
      </c>
      <c r="B63" s="11">
        <v>3</v>
      </c>
      <c r="C63" s="60">
        <v>727</v>
      </c>
      <c r="D63" s="60">
        <v>718</v>
      </c>
      <c r="E63" s="20">
        <v>0.5</v>
      </c>
      <c r="F63" s="21">
        <f t="shared" si="2"/>
        <v>4.1522491349480972E-3</v>
      </c>
      <c r="G63" s="21">
        <f t="shared" si="0"/>
        <v>4.1436464088397788E-3</v>
      </c>
      <c r="H63" s="16">
        <f t="shared" si="6"/>
        <v>96924.952600566074</v>
      </c>
      <c r="I63" s="16">
        <f t="shared" si="3"/>
        <v>401.62273177030141</v>
      </c>
      <c r="J63" s="16">
        <f t="shared" si="1"/>
        <v>96724.141234680923</v>
      </c>
      <c r="K63" s="16">
        <f t="shared" si="4"/>
        <v>2800719.5201265928</v>
      </c>
      <c r="L63" s="23">
        <f t="shared" si="5"/>
        <v>28.895753312034486</v>
      </c>
    </row>
    <row r="64" spans="1:12" x14ac:dyDescent="0.2">
      <c r="A64" s="19">
        <v>55</v>
      </c>
      <c r="B64" s="11">
        <v>2</v>
      </c>
      <c r="C64" s="60">
        <v>635</v>
      </c>
      <c r="D64" s="60">
        <v>723</v>
      </c>
      <c r="E64" s="20">
        <v>0.5</v>
      </c>
      <c r="F64" s="21">
        <f t="shared" si="2"/>
        <v>2.9455081001472753E-3</v>
      </c>
      <c r="G64" s="21">
        <f t="shared" si="0"/>
        <v>2.9411764705882353E-3</v>
      </c>
      <c r="H64" s="16">
        <f t="shared" si="6"/>
        <v>96523.329868795772</v>
      </c>
      <c r="I64" s="16">
        <f t="shared" si="3"/>
        <v>283.89214667292873</v>
      </c>
      <c r="J64" s="16">
        <f t="shared" si="1"/>
        <v>96381.383795459318</v>
      </c>
      <c r="K64" s="16">
        <f t="shared" si="4"/>
        <v>2703995.3788919118</v>
      </c>
      <c r="L64" s="23">
        <f t="shared" si="5"/>
        <v>28.013904851474297</v>
      </c>
    </row>
    <row r="65" spans="1:12" x14ac:dyDescent="0.2">
      <c r="A65" s="19">
        <v>56</v>
      </c>
      <c r="B65" s="11">
        <v>6</v>
      </c>
      <c r="C65" s="60">
        <v>601</v>
      </c>
      <c r="D65" s="60">
        <v>642</v>
      </c>
      <c r="E65" s="20">
        <v>0.5</v>
      </c>
      <c r="F65" s="21">
        <f t="shared" si="2"/>
        <v>9.6540627514078835E-3</v>
      </c>
      <c r="G65" s="21">
        <f t="shared" si="0"/>
        <v>9.6076861489191347E-3</v>
      </c>
      <c r="H65" s="16">
        <f t="shared" si="6"/>
        <v>96239.43772212285</v>
      </c>
      <c r="I65" s="16">
        <f t="shared" si="3"/>
        <v>924.63831278260534</v>
      </c>
      <c r="J65" s="16">
        <f t="shared" si="1"/>
        <v>95777.118565731536</v>
      </c>
      <c r="K65" s="16">
        <f t="shared" si="4"/>
        <v>2607613.9950964525</v>
      </c>
      <c r="L65" s="23">
        <f t="shared" si="5"/>
        <v>27.095066812688085</v>
      </c>
    </row>
    <row r="66" spans="1:12" x14ac:dyDescent="0.2">
      <c r="A66" s="19">
        <v>57</v>
      </c>
      <c r="B66" s="11">
        <v>2</v>
      </c>
      <c r="C66" s="60">
        <v>620</v>
      </c>
      <c r="D66" s="60">
        <v>583</v>
      </c>
      <c r="E66" s="20">
        <v>0.5</v>
      </c>
      <c r="F66" s="21">
        <f t="shared" si="2"/>
        <v>3.3250207813798837E-3</v>
      </c>
      <c r="G66" s="21">
        <f t="shared" si="0"/>
        <v>3.3195020746887966E-3</v>
      </c>
      <c r="H66" s="16">
        <f t="shared" si="6"/>
        <v>95314.799409340238</v>
      </c>
      <c r="I66" s="16">
        <f t="shared" si="3"/>
        <v>316.3976743878514</v>
      </c>
      <c r="J66" s="16">
        <f t="shared" si="1"/>
        <v>95156.600572146315</v>
      </c>
      <c r="K66" s="16">
        <f t="shared" si="4"/>
        <v>2511836.8765307209</v>
      </c>
      <c r="L66" s="23">
        <f t="shared" si="5"/>
        <v>26.353062610385948</v>
      </c>
    </row>
    <row r="67" spans="1:12" x14ac:dyDescent="0.2">
      <c r="A67" s="19">
        <v>58</v>
      </c>
      <c r="B67" s="11">
        <v>1</v>
      </c>
      <c r="C67" s="60">
        <v>581</v>
      </c>
      <c r="D67" s="60">
        <v>609</v>
      </c>
      <c r="E67" s="20">
        <v>0.5</v>
      </c>
      <c r="F67" s="21">
        <f t="shared" si="2"/>
        <v>1.6806722689075631E-3</v>
      </c>
      <c r="G67" s="21">
        <f t="shared" si="0"/>
        <v>1.679261125104954E-3</v>
      </c>
      <c r="H67" s="16">
        <f t="shared" si="6"/>
        <v>94998.401734952393</v>
      </c>
      <c r="I67" s="16">
        <f t="shared" si="3"/>
        <v>159.52712298060857</v>
      </c>
      <c r="J67" s="16">
        <f t="shared" si="1"/>
        <v>94918.638173462081</v>
      </c>
      <c r="K67" s="16">
        <f t="shared" si="4"/>
        <v>2416680.2759585744</v>
      </c>
      <c r="L67" s="23">
        <f t="shared" si="5"/>
        <v>25.439167731486314</v>
      </c>
    </row>
    <row r="68" spans="1:12" x14ac:dyDescent="0.2">
      <c r="A68" s="19">
        <v>59</v>
      </c>
      <c r="B68" s="11">
        <v>2</v>
      </c>
      <c r="C68" s="60">
        <v>582</v>
      </c>
      <c r="D68" s="60">
        <v>586</v>
      </c>
      <c r="E68" s="20">
        <v>0.5</v>
      </c>
      <c r="F68" s="21">
        <f t="shared" si="2"/>
        <v>3.4246575342465752E-3</v>
      </c>
      <c r="G68" s="21">
        <f t="shared" si="0"/>
        <v>3.4188034188034188E-3</v>
      </c>
      <c r="H68" s="16">
        <f t="shared" si="6"/>
        <v>94838.874611971783</v>
      </c>
      <c r="I68" s="16">
        <f t="shared" si="3"/>
        <v>324.23546875887791</v>
      </c>
      <c r="J68" s="16">
        <f t="shared" si="1"/>
        <v>94676.756877592343</v>
      </c>
      <c r="K68" s="16">
        <f t="shared" si="4"/>
        <v>2321761.6377851125</v>
      </c>
      <c r="L68" s="23">
        <f t="shared" si="5"/>
        <v>24.481117551051476</v>
      </c>
    </row>
    <row r="69" spans="1:12" x14ac:dyDescent="0.2">
      <c r="A69" s="19">
        <v>60</v>
      </c>
      <c r="B69" s="11">
        <v>6</v>
      </c>
      <c r="C69" s="60">
        <v>598</v>
      </c>
      <c r="D69" s="60">
        <v>576</v>
      </c>
      <c r="E69" s="20">
        <v>0.5</v>
      </c>
      <c r="F69" s="21">
        <f t="shared" si="2"/>
        <v>1.0221465076660987E-2</v>
      </c>
      <c r="G69" s="21">
        <f t="shared" si="0"/>
        <v>1.016949152542373E-2</v>
      </c>
      <c r="H69" s="16">
        <f t="shared" si="6"/>
        <v>94514.639143212902</v>
      </c>
      <c r="I69" s="16">
        <f t="shared" si="3"/>
        <v>961.16582179538557</v>
      </c>
      <c r="J69" s="16">
        <f t="shared" si="1"/>
        <v>94034.056232315212</v>
      </c>
      <c r="K69" s="16">
        <f t="shared" si="4"/>
        <v>2227084.8809075202</v>
      </c>
      <c r="L69" s="23">
        <f t="shared" si="5"/>
        <v>23.563385535789216</v>
      </c>
    </row>
    <row r="70" spans="1:12" x14ac:dyDescent="0.2">
      <c r="A70" s="19">
        <v>61</v>
      </c>
      <c r="B70" s="11">
        <v>5</v>
      </c>
      <c r="C70" s="60">
        <v>601</v>
      </c>
      <c r="D70" s="60">
        <v>603</v>
      </c>
      <c r="E70" s="20">
        <v>0.5</v>
      </c>
      <c r="F70" s="21">
        <f t="shared" si="2"/>
        <v>8.3056478405315621E-3</v>
      </c>
      <c r="G70" s="21">
        <f t="shared" si="0"/>
        <v>8.2712985938792408E-3</v>
      </c>
      <c r="H70" s="16">
        <f t="shared" si="6"/>
        <v>93553.473321417521</v>
      </c>
      <c r="I70" s="16">
        <f t="shared" si="3"/>
        <v>773.80871233595985</v>
      </c>
      <c r="J70" s="16">
        <f t="shared" si="1"/>
        <v>93166.568965249549</v>
      </c>
      <c r="K70" s="16">
        <f t="shared" si="4"/>
        <v>2133050.8246752052</v>
      </c>
      <c r="L70" s="23">
        <f t="shared" si="5"/>
        <v>22.80033812691034</v>
      </c>
    </row>
    <row r="71" spans="1:12" x14ac:dyDescent="0.2">
      <c r="A71" s="19">
        <v>62</v>
      </c>
      <c r="B71" s="11">
        <v>6</v>
      </c>
      <c r="C71" s="60">
        <v>601</v>
      </c>
      <c r="D71" s="60">
        <v>599</v>
      </c>
      <c r="E71" s="20">
        <v>0.5</v>
      </c>
      <c r="F71" s="21">
        <f t="shared" si="2"/>
        <v>0.01</v>
      </c>
      <c r="G71" s="21">
        <f t="shared" si="0"/>
        <v>9.950248756218907E-3</v>
      </c>
      <c r="H71" s="16">
        <f t="shared" si="6"/>
        <v>92779.664609081563</v>
      </c>
      <c r="I71" s="16">
        <f t="shared" si="3"/>
        <v>923.1807423789212</v>
      </c>
      <c r="J71" s="16">
        <f t="shared" si="1"/>
        <v>92318.074237892113</v>
      </c>
      <c r="K71" s="16">
        <f t="shared" si="4"/>
        <v>2039884.2557099557</v>
      </c>
      <c r="L71" s="23">
        <f t="shared" si="5"/>
        <v>21.986329270587657</v>
      </c>
    </row>
    <row r="72" spans="1:12" x14ac:dyDescent="0.2">
      <c r="A72" s="19">
        <v>63</v>
      </c>
      <c r="B72" s="11">
        <v>3</v>
      </c>
      <c r="C72" s="60">
        <v>534</v>
      </c>
      <c r="D72" s="60">
        <v>592</v>
      </c>
      <c r="E72" s="20">
        <v>0.5</v>
      </c>
      <c r="F72" s="21">
        <f t="shared" si="2"/>
        <v>5.3285968028419185E-3</v>
      </c>
      <c r="G72" s="21">
        <f t="shared" si="0"/>
        <v>5.3144375553587251E-3</v>
      </c>
      <c r="H72" s="16">
        <f t="shared" si="6"/>
        <v>91856.483866702649</v>
      </c>
      <c r="I72" s="16">
        <f t="shared" si="3"/>
        <v>488.1655475644074</v>
      </c>
      <c r="J72" s="16">
        <f t="shared" si="1"/>
        <v>91612.401092920438</v>
      </c>
      <c r="K72" s="16">
        <f t="shared" si="4"/>
        <v>1947566.1814720635</v>
      </c>
      <c r="L72" s="23">
        <f t="shared" si="5"/>
        <v>21.202272278332256</v>
      </c>
    </row>
    <row r="73" spans="1:12" x14ac:dyDescent="0.2">
      <c r="A73" s="19">
        <v>64</v>
      </c>
      <c r="B73" s="11">
        <v>8</v>
      </c>
      <c r="C73" s="60">
        <v>633</v>
      </c>
      <c r="D73" s="60">
        <v>528</v>
      </c>
      <c r="E73" s="20">
        <v>0.5</v>
      </c>
      <c r="F73" s="21">
        <f t="shared" si="2"/>
        <v>1.3781223083548665E-2</v>
      </c>
      <c r="G73" s="21">
        <f t="shared" ref="G73:G103" si="7">F73/((1+(1-E73)*F73))</f>
        <v>1.3686911890504704E-2</v>
      </c>
      <c r="H73" s="16">
        <f t="shared" si="6"/>
        <v>91368.318319138241</v>
      </c>
      <c r="I73" s="16">
        <f t="shared" si="3"/>
        <v>1250.5501224176319</v>
      </c>
      <c r="J73" s="16">
        <f t="shared" ref="J73:J103" si="8">H74+I73*E73</f>
        <v>90743.043257929428</v>
      </c>
      <c r="K73" s="16">
        <f t="shared" si="4"/>
        <v>1855953.7803791431</v>
      </c>
      <c r="L73" s="23">
        <f t="shared" si="5"/>
        <v>20.312881034939551</v>
      </c>
    </row>
    <row r="74" spans="1:12" x14ac:dyDescent="0.2">
      <c r="A74" s="19">
        <v>65</v>
      </c>
      <c r="B74" s="11">
        <v>4</v>
      </c>
      <c r="C74" s="60">
        <v>642</v>
      </c>
      <c r="D74" s="60">
        <v>619</v>
      </c>
      <c r="E74" s="20">
        <v>0.5</v>
      </c>
      <c r="F74" s="21">
        <f t="shared" ref="F74:F103" si="9">B74/((C74+D74)/2)</f>
        <v>6.3441712926249009E-3</v>
      </c>
      <c r="G74" s="21">
        <f t="shared" si="7"/>
        <v>6.3241106719367588E-3</v>
      </c>
      <c r="H74" s="16">
        <f t="shared" si="6"/>
        <v>90117.768196720615</v>
      </c>
      <c r="I74" s="16">
        <f t="shared" ref="I74:I103" si="10">H74*G74</f>
        <v>569.91473958400388</v>
      </c>
      <c r="J74" s="16">
        <f t="shared" si="8"/>
        <v>89832.810826928617</v>
      </c>
      <c r="K74" s="16">
        <f t="shared" ref="K74:K97" si="11">K75+J74</f>
        <v>1765210.7371212137</v>
      </c>
      <c r="L74" s="23">
        <f t="shared" ref="L74:L103" si="12">K74/H74</f>
        <v>19.587821274799943</v>
      </c>
    </row>
    <row r="75" spans="1:12" x14ac:dyDescent="0.2">
      <c r="A75" s="19">
        <v>66</v>
      </c>
      <c r="B75" s="11">
        <v>10</v>
      </c>
      <c r="C75" s="60">
        <v>604</v>
      </c>
      <c r="D75" s="60">
        <v>644</v>
      </c>
      <c r="E75" s="20">
        <v>0.5</v>
      </c>
      <c r="F75" s="21">
        <f t="shared" si="9"/>
        <v>1.6025641025641024E-2</v>
      </c>
      <c r="G75" s="21">
        <f t="shared" si="7"/>
        <v>1.5898251192368838E-2</v>
      </c>
      <c r="H75" s="16">
        <f t="shared" ref="H75:H104" si="13">H74-I74</f>
        <v>89547.853457136618</v>
      </c>
      <c r="I75" s="16">
        <f t="shared" si="10"/>
        <v>1423.6542679989923</v>
      </c>
      <c r="J75" s="16">
        <f t="shared" si="8"/>
        <v>88836.026323137121</v>
      </c>
      <c r="K75" s="16">
        <f t="shared" si="11"/>
        <v>1675377.9262942851</v>
      </c>
      <c r="L75" s="23">
        <f t="shared" si="12"/>
        <v>18.709303033112114</v>
      </c>
    </row>
    <row r="76" spans="1:12" x14ac:dyDescent="0.2">
      <c r="A76" s="19">
        <v>67</v>
      </c>
      <c r="B76" s="11">
        <v>7</v>
      </c>
      <c r="C76" s="60">
        <v>528</v>
      </c>
      <c r="D76" s="60">
        <v>587</v>
      </c>
      <c r="E76" s="20">
        <v>0.5</v>
      </c>
      <c r="F76" s="21">
        <f t="shared" si="9"/>
        <v>1.2556053811659192E-2</v>
      </c>
      <c r="G76" s="21">
        <f t="shared" si="7"/>
        <v>1.2477718360071301E-2</v>
      </c>
      <c r="H76" s="16">
        <f t="shared" si="13"/>
        <v>88124.199189137624</v>
      </c>
      <c r="I76" s="16">
        <f t="shared" si="10"/>
        <v>1099.588938188883</v>
      </c>
      <c r="J76" s="16">
        <f t="shared" si="8"/>
        <v>87574.404720043181</v>
      </c>
      <c r="K76" s="16">
        <f t="shared" si="11"/>
        <v>1586541.899971148</v>
      </c>
      <c r="L76" s="23">
        <f t="shared" si="12"/>
        <v>18.003475941563035</v>
      </c>
    </row>
    <row r="77" spans="1:12" x14ac:dyDescent="0.2">
      <c r="A77" s="19">
        <v>68</v>
      </c>
      <c r="B77" s="11">
        <v>11</v>
      </c>
      <c r="C77" s="60">
        <v>504</v>
      </c>
      <c r="D77" s="60">
        <v>526</v>
      </c>
      <c r="E77" s="20">
        <v>0.5</v>
      </c>
      <c r="F77" s="21">
        <f t="shared" si="9"/>
        <v>2.1359223300970873E-2</v>
      </c>
      <c r="G77" s="21">
        <f t="shared" si="7"/>
        <v>2.1133525456292025E-2</v>
      </c>
      <c r="H77" s="16">
        <f t="shared" si="13"/>
        <v>87024.610250948739</v>
      </c>
      <c r="I77" s="16">
        <f t="shared" si="10"/>
        <v>1839.1368160623172</v>
      </c>
      <c r="J77" s="16">
        <f t="shared" si="8"/>
        <v>86105.041842917577</v>
      </c>
      <c r="K77" s="16">
        <f t="shared" si="11"/>
        <v>1498967.4952511049</v>
      </c>
      <c r="L77" s="23">
        <f t="shared" si="12"/>
        <v>17.224638994976289</v>
      </c>
    </row>
    <row r="78" spans="1:12" x14ac:dyDescent="0.2">
      <c r="A78" s="19">
        <v>69</v>
      </c>
      <c r="B78" s="11">
        <v>4</v>
      </c>
      <c r="C78" s="60">
        <v>499</v>
      </c>
      <c r="D78" s="60">
        <v>496</v>
      </c>
      <c r="E78" s="20">
        <v>0.5</v>
      </c>
      <c r="F78" s="21">
        <f t="shared" si="9"/>
        <v>8.0402010050251264E-3</v>
      </c>
      <c r="G78" s="21">
        <f t="shared" si="7"/>
        <v>8.0080080080080079E-3</v>
      </c>
      <c r="H78" s="16">
        <f t="shared" si="13"/>
        <v>85185.473434886415</v>
      </c>
      <c r="I78" s="16">
        <f t="shared" si="10"/>
        <v>682.16595343252379</v>
      </c>
      <c r="J78" s="16">
        <f t="shared" si="8"/>
        <v>84844.39045817015</v>
      </c>
      <c r="K78" s="16">
        <f t="shared" si="11"/>
        <v>1412862.4534081873</v>
      </c>
      <c r="L78" s="23">
        <f t="shared" si="12"/>
        <v>16.585720504190693</v>
      </c>
    </row>
    <row r="79" spans="1:12" x14ac:dyDescent="0.2">
      <c r="A79" s="19">
        <v>70</v>
      </c>
      <c r="B79" s="11">
        <v>10</v>
      </c>
      <c r="C79" s="60">
        <v>455</v>
      </c>
      <c r="D79" s="60">
        <v>488</v>
      </c>
      <c r="E79" s="20">
        <v>0.5</v>
      </c>
      <c r="F79" s="21">
        <f t="shared" si="9"/>
        <v>2.1208907741251327E-2</v>
      </c>
      <c r="G79" s="21">
        <f t="shared" si="7"/>
        <v>2.0986358866736624E-2</v>
      </c>
      <c r="H79" s="16">
        <f t="shared" si="13"/>
        <v>84503.307481453885</v>
      </c>
      <c r="I79" s="16">
        <f t="shared" si="10"/>
        <v>1773.4167362319811</v>
      </c>
      <c r="J79" s="16">
        <f t="shared" si="8"/>
        <v>83616.599113337885</v>
      </c>
      <c r="K79" s="16">
        <f t="shared" si="11"/>
        <v>1328018.0629500172</v>
      </c>
      <c r="L79" s="23">
        <f t="shared" si="12"/>
        <v>15.715574958311306</v>
      </c>
    </row>
    <row r="80" spans="1:12" x14ac:dyDescent="0.2">
      <c r="A80" s="19">
        <v>71</v>
      </c>
      <c r="B80" s="11">
        <v>9</v>
      </c>
      <c r="C80" s="60">
        <v>375</v>
      </c>
      <c r="D80" s="60">
        <v>448</v>
      </c>
      <c r="E80" s="20">
        <v>0.5</v>
      </c>
      <c r="F80" s="21">
        <f t="shared" si="9"/>
        <v>2.187120291616039E-2</v>
      </c>
      <c r="G80" s="21">
        <f t="shared" si="7"/>
        <v>2.1634615384615388E-2</v>
      </c>
      <c r="H80" s="16">
        <f t="shared" si="13"/>
        <v>82729.890745221899</v>
      </c>
      <c r="I80" s="16">
        <f t="shared" si="10"/>
        <v>1789.8293670841279</v>
      </c>
      <c r="J80" s="16">
        <f t="shared" si="8"/>
        <v>81834.976061679845</v>
      </c>
      <c r="K80" s="16">
        <f t="shared" si="11"/>
        <v>1244401.4638366792</v>
      </c>
      <c r="L80" s="23">
        <f t="shared" si="12"/>
        <v>15.041739480461603</v>
      </c>
    </row>
    <row r="81" spans="1:12" x14ac:dyDescent="0.2">
      <c r="A81" s="19">
        <v>72</v>
      </c>
      <c r="B81" s="11">
        <v>9</v>
      </c>
      <c r="C81" s="60">
        <v>333</v>
      </c>
      <c r="D81" s="60">
        <v>369</v>
      </c>
      <c r="E81" s="20">
        <v>0.5</v>
      </c>
      <c r="F81" s="21">
        <f t="shared" si="9"/>
        <v>2.564102564102564E-2</v>
      </c>
      <c r="G81" s="21">
        <f t="shared" si="7"/>
        <v>2.5316455696202531E-2</v>
      </c>
      <c r="H81" s="16">
        <f t="shared" si="13"/>
        <v>80940.061378137776</v>
      </c>
      <c r="I81" s="16">
        <f t="shared" si="10"/>
        <v>2049.1154779275384</v>
      </c>
      <c r="J81" s="16">
        <f t="shared" si="8"/>
        <v>79915.503639174014</v>
      </c>
      <c r="K81" s="16">
        <f t="shared" si="11"/>
        <v>1162566.4877749993</v>
      </c>
      <c r="L81" s="23">
        <f t="shared" si="12"/>
        <v>14.363301287154856</v>
      </c>
    </row>
    <row r="82" spans="1:12" x14ac:dyDescent="0.2">
      <c r="A82" s="19">
        <v>73</v>
      </c>
      <c r="B82" s="11">
        <v>4</v>
      </c>
      <c r="C82" s="60">
        <v>305</v>
      </c>
      <c r="D82" s="60">
        <v>331</v>
      </c>
      <c r="E82" s="20">
        <v>0.5</v>
      </c>
      <c r="F82" s="21">
        <f t="shared" si="9"/>
        <v>1.2578616352201259E-2</v>
      </c>
      <c r="G82" s="21">
        <f t="shared" si="7"/>
        <v>1.2500000000000001E-2</v>
      </c>
      <c r="H82" s="16">
        <f t="shared" si="13"/>
        <v>78890.945900210238</v>
      </c>
      <c r="I82" s="16">
        <f t="shared" si="10"/>
        <v>986.13682375262806</v>
      </c>
      <c r="J82" s="16">
        <f t="shared" si="8"/>
        <v>78397.877488333921</v>
      </c>
      <c r="K82" s="16">
        <f t="shared" si="11"/>
        <v>1082650.9841358254</v>
      </c>
      <c r="L82" s="23">
        <f t="shared" si="12"/>
        <v>13.723387034873165</v>
      </c>
    </row>
    <row r="83" spans="1:12" x14ac:dyDescent="0.2">
      <c r="A83" s="19">
        <v>74</v>
      </c>
      <c r="B83" s="11">
        <v>5</v>
      </c>
      <c r="C83" s="60">
        <v>302</v>
      </c>
      <c r="D83" s="60">
        <v>300</v>
      </c>
      <c r="E83" s="20">
        <v>0.5</v>
      </c>
      <c r="F83" s="21">
        <f t="shared" si="9"/>
        <v>1.6611295681063124E-2</v>
      </c>
      <c r="G83" s="21">
        <f t="shared" si="7"/>
        <v>1.6474464579901153E-2</v>
      </c>
      <c r="H83" s="16">
        <f t="shared" si="13"/>
        <v>77904.809076457605</v>
      </c>
      <c r="I83" s="16">
        <f t="shared" si="10"/>
        <v>1283.4400177340626</v>
      </c>
      <c r="J83" s="16">
        <f t="shared" si="8"/>
        <v>77263.089067590583</v>
      </c>
      <c r="K83" s="16">
        <f t="shared" si="11"/>
        <v>1004253.1066474916</v>
      </c>
      <c r="L83" s="23">
        <f t="shared" si="12"/>
        <v>12.890771680884219</v>
      </c>
    </row>
    <row r="84" spans="1:12" x14ac:dyDescent="0.2">
      <c r="A84" s="19">
        <v>75</v>
      </c>
      <c r="B84" s="11">
        <v>9</v>
      </c>
      <c r="C84" s="60">
        <v>186</v>
      </c>
      <c r="D84" s="60">
        <v>289</v>
      </c>
      <c r="E84" s="20">
        <v>0.5</v>
      </c>
      <c r="F84" s="21">
        <f t="shared" si="9"/>
        <v>3.7894736842105266E-2</v>
      </c>
      <c r="G84" s="21">
        <f t="shared" si="7"/>
        <v>3.71900826446281E-2</v>
      </c>
      <c r="H84" s="16">
        <f t="shared" si="13"/>
        <v>76621.369058723547</v>
      </c>
      <c r="I84" s="16">
        <f t="shared" si="10"/>
        <v>2849.5550476384792</v>
      </c>
      <c r="J84" s="16">
        <f t="shared" si="8"/>
        <v>75196.591534904306</v>
      </c>
      <c r="K84" s="16">
        <f t="shared" si="11"/>
        <v>926990.01757990103</v>
      </c>
      <c r="L84" s="23">
        <f t="shared" si="12"/>
        <v>12.09832229530439</v>
      </c>
    </row>
    <row r="85" spans="1:12" x14ac:dyDescent="0.2">
      <c r="A85" s="19">
        <v>76</v>
      </c>
      <c r="B85" s="11">
        <v>8</v>
      </c>
      <c r="C85" s="60">
        <v>194</v>
      </c>
      <c r="D85" s="60">
        <v>179</v>
      </c>
      <c r="E85" s="20">
        <v>0.5</v>
      </c>
      <c r="F85" s="21">
        <f t="shared" si="9"/>
        <v>4.2895442359249331E-2</v>
      </c>
      <c r="G85" s="21">
        <f t="shared" si="7"/>
        <v>4.1994750656167978E-2</v>
      </c>
      <c r="H85" s="16">
        <f t="shared" si="13"/>
        <v>73771.814011085065</v>
      </c>
      <c r="I85" s="16">
        <f t="shared" si="10"/>
        <v>3098.0289348487167</v>
      </c>
      <c r="J85" s="16">
        <f t="shared" si="8"/>
        <v>72222.799543660716</v>
      </c>
      <c r="K85" s="16">
        <f t="shared" si="11"/>
        <v>851793.42604499671</v>
      </c>
      <c r="L85" s="23">
        <f t="shared" si="12"/>
        <v>11.546326160788251</v>
      </c>
    </row>
    <row r="86" spans="1:12" x14ac:dyDescent="0.2">
      <c r="A86" s="19">
        <v>77</v>
      </c>
      <c r="B86" s="11">
        <v>6</v>
      </c>
      <c r="C86" s="60">
        <v>234</v>
      </c>
      <c r="D86" s="60">
        <v>185</v>
      </c>
      <c r="E86" s="20">
        <v>0.5</v>
      </c>
      <c r="F86" s="21">
        <f t="shared" si="9"/>
        <v>2.8639618138424822E-2</v>
      </c>
      <c r="G86" s="21">
        <f t="shared" si="7"/>
        <v>2.8235294117647056E-2</v>
      </c>
      <c r="H86" s="16">
        <f t="shared" si="13"/>
        <v>70673.785076236352</v>
      </c>
      <c r="I86" s="16">
        <f t="shared" si="10"/>
        <v>1995.4951080349085</v>
      </c>
      <c r="J86" s="16">
        <f t="shared" si="8"/>
        <v>69676.037522218889</v>
      </c>
      <c r="K86" s="16">
        <f t="shared" si="11"/>
        <v>779570.626501336</v>
      </c>
      <c r="L86" s="23">
        <f t="shared" si="12"/>
        <v>11.030548677425543</v>
      </c>
    </row>
    <row r="87" spans="1:12" x14ac:dyDescent="0.2">
      <c r="A87" s="19">
        <v>78</v>
      </c>
      <c r="B87" s="11">
        <v>5</v>
      </c>
      <c r="C87" s="60">
        <v>127</v>
      </c>
      <c r="D87" s="60">
        <v>229</v>
      </c>
      <c r="E87" s="20">
        <v>0.5</v>
      </c>
      <c r="F87" s="21">
        <f t="shared" si="9"/>
        <v>2.8089887640449437E-2</v>
      </c>
      <c r="G87" s="21">
        <f t="shared" si="7"/>
        <v>2.7700831024930744E-2</v>
      </c>
      <c r="H87" s="16">
        <f t="shared" si="13"/>
        <v>68678.289968201439</v>
      </c>
      <c r="I87" s="16">
        <f t="shared" si="10"/>
        <v>1902.4457054903444</v>
      </c>
      <c r="J87" s="16">
        <f t="shared" si="8"/>
        <v>67727.067115456259</v>
      </c>
      <c r="K87" s="16">
        <f t="shared" si="11"/>
        <v>709894.58897911711</v>
      </c>
      <c r="L87" s="23">
        <f t="shared" si="12"/>
        <v>10.336521036091662</v>
      </c>
    </row>
    <row r="88" spans="1:12" x14ac:dyDescent="0.2">
      <c r="A88" s="19">
        <v>79</v>
      </c>
      <c r="B88" s="11">
        <v>6</v>
      </c>
      <c r="C88" s="60">
        <v>114</v>
      </c>
      <c r="D88" s="60">
        <v>125</v>
      </c>
      <c r="E88" s="20">
        <v>0.5</v>
      </c>
      <c r="F88" s="21">
        <f t="shared" si="9"/>
        <v>5.0209205020920501E-2</v>
      </c>
      <c r="G88" s="21">
        <f t="shared" si="7"/>
        <v>4.8979591836734698E-2</v>
      </c>
      <c r="H88" s="16">
        <f t="shared" si="13"/>
        <v>66775.844262711093</v>
      </c>
      <c r="I88" s="16">
        <f t="shared" si="10"/>
        <v>3270.6535965409516</v>
      </c>
      <c r="J88" s="16">
        <f t="shared" si="8"/>
        <v>65140.517464440622</v>
      </c>
      <c r="K88" s="16">
        <f t="shared" si="11"/>
        <v>642167.52186366089</v>
      </c>
      <c r="L88" s="23">
        <f t="shared" si="12"/>
        <v>9.616763800652679</v>
      </c>
    </row>
    <row r="89" spans="1:12" x14ac:dyDescent="0.2">
      <c r="A89" s="19">
        <v>80</v>
      </c>
      <c r="B89" s="11">
        <v>5</v>
      </c>
      <c r="C89" s="60">
        <v>138</v>
      </c>
      <c r="D89" s="60">
        <v>109</v>
      </c>
      <c r="E89" s="20">
        <v>0.5</v>
      </c>
      <c r="F89" s="21">
        <f t="shared" si="9"/>
        <v>4.048582995951417E-2</v>
      </c>
      <c r="G89" s="21">
        <f t="shared" si="7"/>
        <v>3.968253968253968E-2</v>
      </c>
      <c r="H89" s="16">
        <f t="shared" si="13"/>
        <v>63505.190666170143</v>
      </c>
      <c r="I89" s="16">
        <f t="shared" si="10"/>
        <v>2520.0472486575454</v>
      </c>
      <c r="J89" s="16">
        <f t="shared" si="8"/>
        <v>62245.167041841371</v>
      </c>
      <c r="K89" s="16">
        <f t="shared" si="11"/>
        <v>577027.00439922023</v>
      </c>
      <c r="L89" s="23">
        <f t="shared" si="12"/>
        <v>9.0862967002571082</v>
      </c>
    </row>
    <row r="90" spans="1:12" x14ac:dyDescent="0.2">
      <c r="A90" s="19">
        <v>81</v>
      </c>
      <c r="B90" s="11">
        <v>10</v>
      </c>
      <c r="C90" s="60">
        <v>114</v>
      </c>
      <c r="D90" s="60">
        <v>128</v>
      </c>
      <c r="E90" s="20">
        <v>0.5</v>
      </c>
      <c r="F90" s="21">
        <f t="shared" si="9"/>
        <v>8.2644628099173556E-2</v>
      </c>
      <c r="G90" s="21">
        <f t="shared" si="7"/>
        <v>7.9365079365079361E-2</v>
      </c>
      <c r="H90" s="16">
        <f t="shared" si="13"/>
        <v>60985.143417512598</v>
      </c>
      <c r="I90" s="16">
        <f t="shared" si="10"/>
        <v>4840.0907474216347</v>
      </c>
      <c r="J90" s="16">
        <f t="shared" si="8"/>
        <v>58565.09804380178</v>
      </c>
      <c r="K90" s="16">
        <f t="shared" si="11"/>
        <v>514781.83735737891</v>
      </c>
      <c r="L90" s="23">
        <f t="shared" si="12"/>
        <v>8.4411023490280623</v>
      </c>
    </row>
    <row r="91" spans="1:12" x14ac:dyDescent="0.2">
      <c r="A91" s="19">
        <v>82</v>
      </c>
      <c r="B91" s="11">
        <v>8</v>
      </c>
      <c r="C91" s="60">
        <v>86</v>
      </c>
      <c r="D91" s="60">
        <v>105</v>
      </c>
      <c r="E91" s="20">
        <v>0.5</v>
      </c>
      <c r="F91" s="21">
        <f t="shared" si="9"/>
        <v>8.3769633507853408E-2</v>
      </c>
      <c r="G91" s="21">
        <f t="shared" si="7"/>
        <v>8.0402010050251257E-2</v>
      </c>
      <c r="H91" s="16">
        <f t="shared" si="13"/>
        <v>56145.052670090961</v>
      </c>
      <c r="I91" s="16">
        <f t="shared" si="10"/>
        <v>4514.17508905254</v>
      </c>
      <c r="J91" s="16">
        <f t="shared" si="8"/>
        <v>53887.965125564697</v>
      </c>
      <c r="K91" s="16">
        <f t="shared" si="11"/>
        <v>456216.73931357713</v>
      </c>
      <c r="L91" s="23">
        <f t="shared" si="12"/>
        <v>8.1256801377373797</v>
      </c>
    </row>
    <row r="92" spans="1:12" x14ac:dyDescent="0.2">
      <c r="A92" s="19">
        <v>83</v>
      </c>
      <c r="B92" s="11">
        <v>4</v>
      </c>
      <c r="C92" s="60">
        <v>89</v>
      </c>
      <c r="D92" s="60">
        <v>83</v>
      </c>
      <c r="E92" s="20">
        <v>0.5</v>
      </c>
      <c r="F92" s="21">
        <f t="shared" si="9"/>
        <v>4.6511627906976744E-2</v>
      </c>
      <c r="G92" s="21">
        <f t="shared" si="7"/>
        <v>4.5454545454545449E-2</v>
      </c>
      <c r="H92" s="16">
        <f t="shared" si="13"/>
        <v>51630.877581038425</v>
      </c>
      <c r="I92" s="16">
        <f t="shared" si="10"/>
        <v>2346.8580718653825</v>
      </c>
      <c r="J92" s="16">
        <f t="shared" si="8"/>
        <v>50457.448545105734</v>
      </c>
      <c r="K92" s="16">
        <f t="shared" si="11"/>
        <v>402328.77418801241</v>
      </c>
      <c r="L92" s="23">
        <f t="shared" si="12"/>
        <v>7.7924062699985699</v>
      </c>
    </row>
    <row r="93" spans="1:12" x14ac:dyDescent="0.2">
      <c r="A93" s="19">
        <v>84</v>
      </c>
      <c r="B93" s="11">
        <v>4</v>
      </c>
      <c r="C93" s="60">
        <v>96</v>
      </c>
      <c r="D93" s="60">
        <v>82</v>
      </c>
      <c r="E93" s="20">
        <v>0.5</v>
      </c>
      <c r="F93" s="21">
        <f t="shared" si="9"/>
        <v>4.49438202247191E-2</v>
      </c>
      <c r="G93" s="21">
        <f t="shared" si="7"/>
        <v>4.3956043956043953E-2</v>
      </c>
      <c r="H93" s="16">
        <f t="shared" si="13"/>
        <v>49284.019509173042</v>
      </c>
      <c r="I93" s="16">
        <f t="shared" si="10"/>
        <v>2166.330527875738</v>
      </c>
      <c r="J93" s="16">
        <f t="shared" si="8"/>
        <v>48200.854245235168</v>
      </c>
      <c r="K93" s="16">
        <f t="shared" si="11"/>
        <v>351871.32564290665</v>
      </c>
      <c r="L93" s="23">
        <f t="shared" si="12"/>
        <v>7.1396637114270725</v>
      </c>
    </row>
    <row r="94" spans="1:12" x14ac:dyDescent="0.2">
      <c r="A94" s="19">
        <v>85</v>
      </c>
      <c r="B94" s="11">
        <v>6</v>
      </c>
      <c r="C94" s="60">
        <v>64</v>
      </c>
      <c r="D94" s="60">
        <v>90</v>
      </c>
      <c r="E94" s="20">
        <v>0.5</v>
      </c>
      <c r="F94" s="21">
        <f t="shared" si="9"/>
        <v>7.792207792207792E-2</v>
      </c>
      <c r="G94" s="21">
        <f t="shared" si="7"/>
        <v>7.5000000000000011E-2</v>
      </c>
      <c r="H94" s="16">
        <f t="shared" si="13"/>
        <v>47117.688981297302</v>
      </c>
      <c r="I94" s="16">
        <f t="shared" si="10"/>
        <v>3533.8266735972984</v>
      </c>
      <c r="J94" s="16">
        <f t="shared" si="8"/>
        <v>45350.775644498652</v>
      </c>
      <c r="K94" s="16">
        <f t="shared" si="11"/>
        <v>303670.4713976715</v>
      </c>
      <c r="L94" s="23">
        <f t="shared" si="12"/>
        <v>6.4449356062053296</v>
      </c>
    </row>
    <row r="95" spans="1:12" x14ac:dyDescent="0.2">
      <c r="A95" s="19">
        <v>86</v>
      </c>
      <c r="B95" s="11">
        <v>5</v>
      </c>
      <c r="C95" s="60">
        <v>59</v>
      </c>
      <c r="D95" s="60">
        <v>59</v>
      </c>
      <c r="E95" s="20">
        <v>0.5</v>
      </c>
      <c r="F95" s="21">
        <f t="shared" si="9"/>
        <v>8.4745762711864403E-2</v>
      </c>
      <c r="G95" s="21">
        <f t="shared" si="7"/>
        <v>8.1300813008130093E-2</v>
      </c>
      <c r="H95" s="16">
        <f t="shared" si="13"/>
        <v>43583.862307700001</v>
      </c>
      <c r="I95" s="16">
        <f t="shared" si="10"/>
        <v>3543.4034396504071</v>
      </c>
      <c r="J95" s="16">
        <f t="shared" si="8"/>
        <v>41812.160587874801</v>
      </c>
      <c r="K95" s="16">
        <f t="shared" si="11"/>
        <v>258319.69575317283</v>
      </c>
      <c r="L95" s="23">
        <f t="shared" si="12"/>
        <v>5.9269574121138699</v>
      </c>
    </row>
    <row r="96" spans="1:12" x14ac:dyDescent="0.2">
      <c r="A96" s="19">
        <v>87</v>
      </c>
      <c r="B96" s="11">
        <v>7</v>
      </c>
      <c r="C96" s="60">
        <v>59</v>
      </c>
      <c r="D96" s="60">
        <v>52</v>
      </c>
      <c r="E96" s="20">
        <v>0.5</v>
      </c>
      <c r="F96" s="21">
        <f t="shared" si="9"/>
        <v>0.12612612612612611</v>
      </c>
      <c r="G96" s="21">
        <f t="shared" si="7"/>
        <v>0.11864406779661016</v>
      </c>
      <c r="H96" s="16">
        <f t="shared" si="13"/>
        <v>40040.458868049594</v>
      </c>
      <c r="I96" s="16">
        <f t="shared" si="10"/>
        <v>4750.5629165482569</v>
      </c>
      <c r="J96" s="16">
        <f t="shared" si="8"/>
        <v>37665.177409775468</v>
      </c>
      <c r="K96" s="16">
        <f t="shared" si="11"/>
        <v>216507.53516529803</v>
      </c>
      <c r="L96" s="23">
        <f t="shared" si="12"/>
        <v>5.4072191300000529</v>
      </c>
    </row>
    <row r="97" spans="1:12" x14ac:dyDescent="0.2">
      <c r="A97" s="19">
        <v>88</v>
      </c>
      <c r="B97" s="11">
        <v>2</v>
      </c>
      <c r="C97" s="60">
        <v>48</v>
      </c>
      <c r="D97" s="60">
        <v>52</v>
      </c>
      <c r="E97" s="20">
        <v>0.5</v>
      </c>
      <c r="F97" s="21">
        <f t="shared" si="9"/>
        <v>0.04</v>
      </c>
      <c r="G97" s="21">
        <f t="shared" si="7"/>
        <v>3.9215686274509803E-2</v>
      </c>
      <c r="H97" s="16">
        <f t="shared" si="13"/>
        <v>35289.895951501341</v>
      </c>
      <c r="I97" s="16">
        <f t="shared" si="10"/>
        <v>1383.9174882941702</v>
      </c>
      <c r="J97" s="16">
        <f t="shared" si="8"/>
        <v>34597.937207354254</v>
      </c>
      <c r="K97" s="16">
        <f t="shared" si="11"/>
        <v>178842.35775552256</v>
      </c>
      <c r="L97" s="23">
        <f t="shared" si="12"/>
        <v>5.0678063205769828</v>
      </c>
    </row>
    <row r="98" spans="1:12" x14ac:dyDescent="0.2">
      <c r="A98" s="19">
        <v>89</v>
      </c>
      <c r="B98" s="11">
        <v>8</v>
      </c>
      <c r="C98" s="60">
        <v>36</v>
      </c>
      <c r="D98" s="60">
        <v>43</v>
      </c>
      <c r="E98" s="20">
        <v>0.5</v>
      </c>
      <c r="F98" s="21">
        <f t="shared" si="9"/>
        <v>0.20253164556962025</v>
      </c>
      <c r="G98" s="21">
        <f t="shared" si="7"/>
        <v>0.18390804597701146</v>
      </c>
      <c r="H98" s="16">
        <f t="shared" si="13"/>
        <v>33905.978463207168</v>
      </c>
      <c r="I98" s="16">
        <f t="shared" si="10"/>
        <v>6235.5822461070647</v>
      </c>
      <c r="J98" s="16">
        <f t="shared" si="8"/>
        <v>30788.187340153636</v>
      </c>
      <c r="K98" s="16">
        <f>K99+J98</f>
        <v>144244.4205481683</v>
      </c>
      <c r="L98" s="23">
        <f t="shared" si="12"/>
        <v>4.2542473948862476</v>
      </c>
    </row>
    <row r="99" spans="1:12" x14ac:dyDescent="0.2">
      <c r="A99" s="19">
        <v>90</v>
      </c>
      <c r="B99" s="11">
        <v>2</v>
      </c>
      <c r="C99" s="60">
        <v>22</v>
      </c>
      <c r="D99" s="60">
        <v>27</v>
      </c>
      <c r="E99" s="20">
        <v>0.5</v>
      </c>
      <c r="F99" s="25">
        <f t="shared" si="9"/>
        <v>8.1632653061224483E-2</v>
      </c>
      <c r="G99" s="25">
        <f t="shared" si="7"/>
        <v>7.8431372549019593E-2</v>
      </c>
      <c r="H99" s="26">
        <f t="shared" si="13"/>
        <v>27670.396217100104</v>
      </c>
      <c r="I99" s="26">
        <f t="shared" si="10"/>
        <v>2170.2271542823605</v>
      </c>
      <c r="J99" s="26">
        <f t="shared" si="8"/>
        <v>26585.282639958921</v>
      </c>
      <c r="K99" s="26">
        <f t="shared" ref="K99:K102" si="14">K100+J99</f>
        <v>113456.23320801466</v>
      </c>
      <c r="L99" s="27">
        <f t="shared" si="12"/>
        <v>4.1002749768324431</v>
      </c>
    </row>
    <row r="100" spans="1:12" x14ac:dyDescent="0.2">
      <c r="A100" s="19">
        <v>91</v>
      </c>
      <c r="B100" s="11">
        <v>0</v>
      </c>
      <c r="C100" s="60">
        <v>18</v>
      </c>
      <c r="D100" s="60">
        <v>23</v>
      </c>
      <c r="E100" s="20">
        <v>0.5</v>
      </c>
      <c r="F100" s="25">
        <f t="shared" si="9"/>
        <v>0</v>
      </c>
      <c r="G100" s="25">
        <f t="shared" si="7"/>
        <v>0</v>
      </c>
      <c r="H100" s="26">
        <f t="shared" si="13"/>
        <v>25500.169062817742</v>
      </c>
      <c r="I100" s="26">
        <f t="shared" si="10"/>
        <v>0</v>
      </c>
      <c r="J100" s="26">
        <f t="shared" si="8"/>
        <v>25500.169062817742</v>
      </c>
      <c r="K100" s="26">
        <f t="shared" si="14"/>
        <v>86870.950568055734</v>
      </c>
      <c r="L100" s="27">
        <f t="shared" si="12"/>
        <v>3.4066813578394601</v>
      </c>
    </row>
    <row r="101" spans="1:12" x14ac:dyDescent="0.2">
      <c r="A101" s="19">
        <v>92</v>
      </c>
      <c r="B101" s="11">
        <v>3</v>
      </c>
      <c r="C101" s="60">
        <v>21</v>
      </c>
      <c r="D101" s="60">
        <v>16</v>
      </c>
      <c r="E101" s="20">
        <v>0.5</v>
      </c>
      <c r="F101" s="25">
        <f t="shared" si="9"/>
        <v>0.16216216216216217</v>
      </c>
      <c r="G101" s="25">
        <f t="shared" si="7"/>
        <v>0.15</v>
      </c>
      <c r="H101" s="26">
        <f t="shared" si="13"/>
        <v>25500.169062817742</v>
      </c>
      <c r="I101" s="26">
        <f t="shared" si="10"/>
        <v>3825.025359422661</v>
      </c>
      <c r="J101" s="26">
        <f t="shared" si="8"/>
        <v>23587.656383106412</v>
      </c>
      <c r="K101" s="26">
        <f t="shared" si="14"/>
        <v>61370.781505237988</v>
      </c>
      <c r="L101" s="27">
        <f t="shared" si="12"/>
        <v>2.4066813578394597</v>
      </c>
    </row>
    <row r="102" spans="1:12" x14ac:dyDescent="0.2">
      <c r="A102" s="19">
        <v>93</v>
      </c>
      <c r="B102" s="11">
        <v>2</v>
      </c>
      <c r="C102" s="60">
        <v>11</v>
      </c>
      <c r="D102" s="60">
        <v>18</v>
      </c>
      <c r="E102" s="20">
        <v>0.5</v>
      </c>
      <c r="F102" s="25">
        <f t="shared" si="9"/>
        <v>0.13793103448275862</v>
      </c>
      <c r="G102" s="25">
        <f t="shared" si="7"/>
        <v>0.12903225806451613</v>
      </c>
      <c r="H102" s="26">
        <f t="shared" si="13"/>
        <v>21675.143703395082</v>
      </c>
      <c r="I102" s="26">
        <f t="shared" si="10"/>
        <v>2796.7927359219461</v>
      </c>
      <c r="J102" s="26">
        <f t="shared" si="8"/>
        <v>20276.747335434109</v>
      </c>
      <c r="K102" s="26">
        <f t="shared" si="14"/>
        <v>37783.125122131576</v>
      </c>
      <c r="L102" s="27">
        <f t="shared" si="12"/>
        <v>1.7431545386346583</v>
      </c>
    </row>
    <row r="103" spans="1:12" x14ac:dyDescent="0.2">
      <c r="A103" s="19">
        <v>94</v>
      </c>
      <c r="B103" s="11">
        <v>5</v>
      </c>
      <c r="C103" s="60">
        <v>12</v>
      </c>
      <c r="D103" s="60">
        <v>7</v>
      </c>
      <c r="E103" s="20">
        <v>0.5</v>
      </c>
      <c r="F103" s="25">
        <f t="shared" si="9"/>
        <v>0.52631578947368418</v>
      </c>
      <c r="G103" s="25">
        <f t="shared" si="7"/>
        <v>0.41666666666666669</v>
      </c>
      <c r="H103" s="26">
        <f t="shared" si="13"/>
        <v>18878.350967473136</v>
      </c>
      <c r="I103" s="26">
        <f t="shared" si="10"/>
        <v>7865.9795697804739</v>
      </c>
      <c r="J103" s="26">
        <f t="shared" si="8"/>
        <v>14945.361182582899</v>
      </c>
      <c r="K103" s="26">
        <f>K104+J103</f>
        <v>17506.377786697471</v>
      </c>
      <c r="L103" s="27">
        <f t="shared" si="12"/>
        <v>0.92732558139534882</v>
      </c>
    </row>
    <row r="104" spans="1:12" x14ac:dyDescent="0.2">
      <c r="A104" s="19" t="s">
        <v>21</v>
      </c>
      <c r="B104" s="11">
        <v>5</v>
      </c>
      <c r="C104" s="11">
        <v>21</v>
      </c>
      <c r="D104" s="11">
        <v>22</v>
      </c>
      <c r="E104" s="24"/>
      <c r="F104" s="25">
        <f>B104/((C104+D104)/2)</f>
        <v>0.23255813953488372</v>
      </c>
      <c r="G104" s="25">
        <v>1</v>
      </c>
      <c r="H104" s="26">
        <f t="shared" si="13"/>
        <v>11012.371397692663</v>
      </c>
      <c r="I104" s="26">
        <f>H104*G104</f>
        <v>11012.371397692663</v>
      </c>
      <c r="J104" s="26">
        <f>H104*F104</f>
        <v>2561.0166041145726</v>
      </c>
      <c r="K104" s="26">
        <f>J104</f>
        <v>2561.0166041145726</v>
      </c>
      <c r="L104" s="27">
        <f>K104/H104</f>
        <v>0.23255813953488372</v>
      </c>
    </row>
    <row r="105" spans="1:12" x14ac:dyDescent="0.2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2" customFormat="1" x14ac:dyDescent="0.2">
      <c r="A107" s="33" t="s">
        <v>24</v>
      </c>
      <c r="B107" s="16"/>
      <c r="C107" s="16"/>
      <c r="D107" s="16"/>
      <c r="E107" s="17"/>
      <c r="F107" s="31"/>
      <c r="G107" s="31"/>
      <c r="H107" s="30"/>
      <c r="I107" s="30"/>
      <c r="J107" s="30"/>
      <c r="K107" s="30"/>
      <c r="L107" s="31"/>
    </row>
    <row r="108" spans="1:12" s="32" customFormat="1" x14ac:dyDescent="0.2">
      <c r="A108" s="35" t="s">
        <v>11</v>
      </c>
      <c r="B108" s="12"/>
      <c r="C108" s="12"/>
      <c r="D108" s="12"/>
      <c r="E108" s="13"/>
      <c r="H108" s="34"/>
      <c r="I108" s="34"/>
      <c r="J108" s="34"/>
      <c r="K108" s="34"/>
      <c r="L108" s="31"/>
    </row>
    <row r="109" spans="1:12" s="32" customFormat="1" x14ac:dyDescent="0.2">
      <c r="A109" s="33" t="s">
        <v>22</v>
      </c>
      <c r="B109" s="56"/>
      <c r="C109" s="56"/>
      <c r="D109" s="56"/>
      <c r="E109" s="57"/>
      <c r="F109" s="37"/>
      <c r="G109" s="37"/>
      <c r="H109" s="36"/>
      <c r="I109" s="36"/>
      <c r="J109" s="36"/>
      <c r="K109" s="36"/>
      <c r="L109" s="31"/>
    </row>
    <row r="110" spans="1:12" s="32" customFormat="1" x14ac:dyDescent="0.2">
      <c r="A110" s="33" t="s">
        <v>12</v>
      </c>
      <c r="B110" s="56"/>
      <c r="C110" s="56"/>
      <c r="D110" s="56"/>
      <c r="E110" s="57"/>
      <c r="F110" s="37"/>
      <c r="G110" s="37"/>
      <c r="H110" s="36"/>
      <c r="I110" s="36"/>
      <c r="J110" s="36"/>
      <c r="K110" s="36"/>
      <c r="L110" s="31"/>
    </row>
    <row r="111" spans="1:12" s="32" customFormat="1" x14ac:dyDescent="0.2">
      <c r="A111" s="33" t="s">
        <v>13</v>
      </c>
      <c r="B111" s="56"/>
      <c r="C111" s="56"/>
      <c r="D111" s="56"/>
      <c r="E111" s="57"/>
      <c r="F111" s="37"/>
      <c r="G111" s="37"/>
      <c r="H111" s="36"/>
      <c r="I111" s="36"/>
      <c r="J111" s="36"/>
      <c r="K111" s="36"/>
      <c r="L111" s="31"/>
    </row>
    <row r="112" spans="1:12" s="32" customFormat="1" x14ac:dyDescent="0.2">
      <c r="A112" s="33" t="s">
        <v>14</v>
      </c>
      <c r="B112" s="56"/>
      <c r="C112" s="56"/>
      <c r="D112" s="56"/>
      <c r="E112" s="57"/>
      <c r="F112" s="37"/>
      <c r="G112" s="37"/>
      <c r="H112" s="36"/>
      <c r="I112" s="36"/>
      <c r="J112" s="36"/>
      <c r="K112" s="36"/>
      <c r="L112" s="31"/>
    </row>
    <row r="113" spans="1:12" s="32" customFormat="1" x14ac:dyDescent="0.2">
      <c r="A113" s="33" t="s">
        <v>15</v>
      </c>
      <c r="B113" s="56"/>
      <c r="C113" s="56"/>
      <c r="D113" s="56"/>
      <c r="E113" s="57"/>
      <c r="F113" s="37"/>
      <c r="G113" s="37"/>
      <c r="H113" s="36"/>
      <c r="I113" s="36"/>
      <c r="J113" s="36"/>
      <c r="K113" s="36"/>
      <c r="L113" s="31"/>
    </row>
    <row r="114" spans="1:12" s="32" customFormat="1" x14ac:dyDescent="0.2">
      <c r="A114" s="33" t="s">
        <v>16</v>
      </c>
      <c r="B114" s="56"/>
      <c r="C114" s="56"/>
      <c r="D114" s="56"/>
      <c r="E114" s="5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17</v>
      </c>
      <c r="B115" s="56"/>
      <c r="C115" s="56"/>
      <c r="D115" s="56"/>
      <c r="E115" s="5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23</v>
      </c>
      <c r="B116" s="56"/>
      <c r="C116" s="56"/>
      <c r="D116" s="56"/>
      <c r="E116" s="5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18</v>
      </c>
      <c r="B117" s="56"/>
      <c r="C117" s="56"/>
      <c r="D117" s="56"/>
      <c r="E117" s="5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19</v>
      </c>
      <c r="B118" s="56"/>
      <c r="C118" s="56"/>
      <c r="D118" s="56"/>
      <c r="E118" s="5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0"/>
      <c r="B119" s="56"/>
      <c r="C119" s="56"/>
      <c r="D119" s="56"/>
      <c r="E119" s="5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8" t="s">
        <v>53</v>
      </c>
      <c r="B120" s="16"/>
      <c r="C120" s="16"/>
      <c r="D120" s="16"/>
      <c r="E120" s="17"/>
      <c r="F120" s="31"/>
      <c r="G120" s="31"/>
      <c r="H120" s="30"/>
      <c r="I120" s="30"/>
      <c r="J120" s="30"/>
      <c r="K120" s="30"/>
      <c r="L120" s="31"/>
    </row>
    <row r="121" spans="1:12" s="32" customFormat="1" x14ac:dyDescent="0.2">
      <c r="A121" s="34"/>
      <c r="B121" s="12"/>
      <c r="C121" s="12"/>
      <c r="D121" s="12"/>
      <c r="E121" s="13"/>
      <c r="H121" s="34"/>
      <c r="I121" s="34"/>
      <c r="J121" s="34"/>
      <c r="K121" s="34"/>
      <c r="L121" s="31"/>
    </row>
    <row r="122" spans="1:12" s="32" customFormat="1" x14ac:dyDescent="0.2">
      <c r="B122" s="12"/>
      <c r="C122" s="12"/>
      <c r="D122" s="12"/>
      <c r="E122" s="13"/>
      <c r="H122" s="34"/>
      <c r="I122" s="34"/>
      <c r="J122" s="34"/>
      <c r="K122" s="34"/>
      <c r="L122" s="31"/>
    </row>
    <row r="123" spans="1:12" s="32" customFormat="1" x14ac:dyDescent="0.2">
      <c r="A123" s="34"/>
      <c r="B123" s="12"/>
      <c r="C123" s="12"/>
      <c r="D123" s="12"/>
      <c r="E123" s="13"/>
      <c r="H123" s="34"/>
      <c r="I123" s="34"/>
      <c r="J123" s="34"/>
      <c r="K123" s="34"/>
      <c r="L123" s="31"/>
    </row>
    <row r="124" spans="1:12" s="32" customFormat="1" x14ac:dyDescent="0.2">
      <c r="A124" s="34"/>
      <c r="B124" s="12"/>
      <c r="C124" s="12"/>
      <c r="D124" s="12"/>
      <c r="E124" s="13"/>
      <c r="H124" s="34"/>
      <c r="I124" s="34"/>
      <c r="J124" s="34"/>
      <c r="K124" s="34"/>
      <c r="L124" s="31"/>
    </row>
    <row r="125" spans="1:12" s="32" customFormat="1" x14ac:dyDescent="0.2">
      <c r="A125" s="34"/>
      <c r="B125" s="12"/>
      <c r="C125" s="12"/>
      <c r="D125" s="12"/>
      <c r="E125" s="13"/>
      <c r="H125" s="34"/>
      <c r="I125" s="34"/>
      <c r="J125" s="34"/>
      <c r="K125" s="34"/>
      <c r="L125" s="31"/>
    </row>
    <row r="126" spans="1:12" s="32" customFormat="1" x14ac:dyDescent="0.2">
      <c r="A126" s="34"/>
      <c r="B126" s="12"/>
      <c r="C126" s="12"/>
      <c r="D126" s="12"/>
      <c r="E126" s="13"/>
      <c r="H126" s="34"/>
      <c r="I126" s="34"/>
      <c r="J126" s="34"/>
      <c r="K126" s="34"/>
      <c r="L126" s="31"/>
    </row>
    <row r="127" spans="1:12" s="32" customFormat="1" x14ac:dyDescent="0.2">
      <c r="A127" s="34"/>
      <c r="B127" s="12"/>
      <c r="C127" s="12"/>
      <c r="D127" s="12"/>
      <c r="E127" s="13"/>
      <c r="H127" s="34"/>
      <c r="I127" s="34"/>
      <c r="J127" s="34"/>
      <c r="K127" s="34"/>
      <c r="L127" s="31"/>
    </row>
    <row r="128" spans="1:12" s="32" customFormat="1" x14ac:dyDescent="0.2">
      <c r="A128" s="34"/>
      <c r="B128" s="12"/>
      <c r="C128" s="12"/>
      <c r="D128" s="12"/>
      <c r="E128" s="13"/>
      <c r="H128" s="34"/>
      <c r="I128" s="34"/>
      <c r="J128" s="34"/>
      <c r="K128" s="34"/>
      <c r="L128" s="31"/>
    </row>
    <row r="129" spans="1:12" s="32" customFormat="1" x14ac:dyDescent="0.2">
      <c r="A129" s="34"/>
      <c r="B129" s="12"/>
      <c r="C129" s="12"/>
      <c r="D129" s="12"/>
      <c r="E129" s="13"/>
      <c r="H129" s="34"/>
      <c r="I129" s="34"/>
      <c r="J129" s="34"/>
      <c r="K129" s="34"/>
      <c r="L129" s="31"/>
    </row>
    <row r="130" spans="1:12" s="32" customFormat="1" x14ac:dyDescent="0.2">
      <c r="A130" s="34"/>
      <c r="B130" s="12"/>
      <c r="C130" s="12"/>
      <c r="D130" s="12"/>
      <c r="E130" s="13"/>
      <c r="H130" s="34"/>
      <c r="I130" s="34"/>
      <c r="J130" s="34"/>
      <c r="K130" s="34"/>
      <c r="L130" s="31"/>
    </row>
    <row r="131" spans="1:12" s="32" customFormat="1" x14ac:dyDescent="0.2">
      <c r="A131" s="34"/>
      <c r="B131" s="12"/>
      <c r="C131" s="12"/>
      <c r="D131" s="12"/>
      <c r="E131" s="13"/>
      <c r="H131" s="34"/>
      <c r="I131" s="34"/>
      <c r="J131" s="34"/>
      <c r="K131" s="34"/>
      <c r="L131" s="31"/>
    </row>
    <row r="132" spans="1:12" s="32" customFormat="1" x14ac:dyDescent="0.2">
      <c r="A132" s="34"/>
      <c r="B132" s="12"/>
      <c r="C132" s="12"/>
      <c r="D132" s="12"/>
      <c r="E132" s="13"/>
      <c r="H132" s="34"/>
      <c r="I132" s="34"/>
      <c r="J132" s="34"/>
      <c r="K132" s="34"/>
      <c r="L132" s="31"/>
    </row>
    <row r="133" spans="1:12" s="32" customFormat="1" x14ac:dyDescent="0.2">
      <c r="A133" s="34"/>
      <c r="B133" s="12"/>
      <c r="C133" s="12"/>
      <c r="D133" s="12"/>
      <c r="E133" s="13"/>
      <c r="H133" s="34"/>
      <c r="I133" s="34"/>
      <c r="J133" s="34"/>
      <c r="K133" s="34"/>
      <c r="L133" s="31"/>
    </row>
    <row r="134" spans="1:12" s="32" customFormat="1" x14ac:dyDescent="0.2">
      <c r="A134" s="34"/>
      <c r="B134" s="12"/>
      <c r="C134" s="12"/>
      <c r="D134" s="12"/>
      <c r="E134" s="13"/>
      <c r="H134" s="34"/>
      <c r="I134" s="34"/>
      <c r="J134" s="34"/>
      <c r="K134" s="34"/>
      <c r="L134" s="31"/>
    </row>
    <row r="135" spans="1:12" s="32" customFormat="1" x14ac:dyDescent="0.2">
      <c r="A135" s="34"/>
      <c r="B135" s="12"/>
      <c r="C135" s="12"/>
      <c r="D135" s="12"/>
      <c r="E135" s="13"/>
      <c r="H135" s="34"/>
      <c r="I135" s="34"/>
      <c r="J135" s="34"/>
      <c r="K135" s="34"/>
      <c r="L135" s="31"/>
    </row>
    <row r="136" spans="1:12" s="32" customFormat="1" x14ac:dyDescent="0.2">
      <c r="A136" s="34"/>
      <c r="B136" s="12"/>
      <c r="C136" s="12"/>
      <c r="D136" s="12"/>
      <c r="E136" s="13"/>
      <c r="H136" s="34"/>
      <c r="I136" s="34"/>
      <c r="J136" s="34"/>
      <c r="K136" s="34"/>
      <c r="L136" s="31"/>
    </row>
    <row r="137" spans="1:12" s="32" customFormat="1" x14ac:dyDescent="0.2">
      <c r="A137" s="34"/>
      <c r="B137" s="12"/>
      <c r="C137" s="12"/>
      <c r="D137" s="12"/>
      <c r="E137" s="13"/>
      <c r="H137" s="34"/>
      <c r="I137" s="34"/>
      <c r="J137" s="34"/>
      <c r="K137" s="34"/>
      <c r="L137" s="31"/>
    </row>
    <row r="138" spans="1:12" s="32" customFormat="1" x14ac:dyDescent="0.2">
      <c r="A138" s="34"/>
      <c r="B138" s="12"/>
      <c r="C138" s="12"/>
      <c r="D138" s="12"/>
      <c r="E138" s="13"/>
      <c r="H138" s="34"/>
      <c r="I138" s="34"/>
      <c r="J138" s="34"/>
      <c r="K138" s="34"/>
      <c r="L138" s="31"/>
    </row>
    <row r="139" spans="1:12" s="32" customFormat="1" x14ac:dyDescent="0.2">
      <c r="A139" s="34"/>
      <c r="B139" s="12"/>
      <c r="C139" s="12"/>
      <c r="D139" s="12"/>
      <c r="E139" s="13"/>
      <c r="H139" s="34"/>
      <c r="I139" s="34"/>
      <c r="J139" s="34"/>
      <c r="K139" s="34"/>
      <c r="L139" s="31"/>
    </row>
    <row r="140" spans="1:12" s="32" customFormat="1" x14ac:dyDescent="0.2">
      <c r="A140" s="34"/>
      <c r="B140" s="12"/>
      <c r="C140" s="12"/>
      <c r="D140" s="12"/>
      <c r="E140" s="13"/>
      <c r="H140" s="34"/>
      <c r="I140" s="34"/>
      <c r="J140" s="34"/>
      <c r="K140" s="34"/>
      <c r="L140" s="31"/>
    </row>
    <row r="141" spans="1:12" s="32" customFormat="1" x14ac:dyDescent="0.2">
      <c r="A141" s="34"/>
      <c r="B141" s="12"/>
      <c r="C141" s="12"/>
      <c r="D141" s="12"/>
      <c r="E141" s="13"/>
      <c r="H141" s="34"/>
      <c r="I141" s="34"/>
      <c r="J141" s="34"/>
      <c r="K141" s="34"/>
      <c r="L141" s="31"/>
    </row>
    <row r="142" spans="1:12" s="32" customFormat="1" x14ac:dyDescent="0.2">
      <c r="A142" s="34"/>
      <c r="B142" s="12"/>
      <c r="C142" s="12"/>
      <c r="D142" s="12"/>
      <c r="E142" s="13"/>
      <c r="H142" s="34"/>
      <c r="I142" s="34"/>
      <c r="J142" s="34"/>
      <c r="K142" s="34"/>
      <c r="L142" s="31"/>
    </row>
    <row r="143" spans="1:12" s="32" customFormat="1" x14ac:dyDescent="0.2">
      <c r="A143" s="34"/>
      <c r="B143" s="12"/>
      <c r="C143" s="12"/>
      <c r="D143" s="12"/>
      <c r="E143" s="13"/>
      <c r="H143" s="34"/>
      <c r="I143" s="34"/>
      <c r="J143" s="34"/>
      <c r="K143" s="34"/>
      <c r="L143" s="31"/>
    </row>
    <row r="144" spans="1:12" s="32" customFormat="1" x14ac:dyDescent="0.2">
      <c r="A144" s="34"/>
      <c r="B144" s="12"/>
      <c r="C144" s="12"/>
      <c r="D144" s="12"/>
      <c r="E144" s="13"/>
      <c r="H144" s="34"/>
      <c r="I144" s="34"/>
      <c r="J144" s="34"/>
      <c r="K144" s="34"/>
      <c r="L144" s="31"/>
    </row>
    <row r="145" spans="1:12" s="32" customFormat="1" x14ac:dyDescent="0.2">
      <c r="A145" s="34"/>
      <c r="B145" s="12"/>
      <c r="C145" s="12"/>
      <c r="D145" s="12"/>
      <c r="E145" s="13"/>
      <c r="H145" s="34"/>
      <c r="I145" s="34"/>
      <c r="J145" s="34"/>
      <c r="K145" s="34"/>
      <c r="L145" s="31"/>
    </row>
    <row r="146" spans="1:12" s="32" customFormat="1" x14ac:dyDescent="0.2">
      <c r="A146" s="34"/>
      <c r="B146" s="12"/>
      <c r="C146" s="12"/>
      <c r="D146" s="12"/>
      <c r="E146" s="13"/>
      <c r="H146" s="34"/>
      <c r="I146" s="34"/>
      <c r="J146" s="34"/>
      <c r="K146" s="34"/>
      <c r="L146" s="31"/>
    </row>
    <row r="147" spans="1:12" s="32" customFormat="1" x14ac:dyDescent="0.2">
      <c r="A147" s="34"/>
      <c r="B147" s="12"/>
      <c r="C147" s="12"/>
      <c r="D147" s="12"/>
      <c r="E147" s="13"/>
      <c r="H147" s="34"/>
      <c r="I147" s="34"/>
      <c r="J147" s="34"/>
      <c r="K147" s="34"/>
      <c r="L147" s="31"/>
    </row>
    <row r="148" spans="1:12" s="32" customFormat="1" x14ac:dyDescent="0.2">
      <c r="A148" s="34"/>
      <c r="B148" s="12"/>
      <c r="C148" s="12"/>
      <c r="D148" s="12"/>
      <c r="E148" s="13"/>
      <c r="H148" s="34"/>
      <c r="I148" s="34"/>
      <c r="J148" s="34"/>
      <c r="K148" s="34"/>
      <c r="L148" s="31"/>
    </row>
    <row r="149" spans="1:12" s="32" customFormat="1" x14ac:dyDescent="0.2">
      <c r="A149" s="34"/>
      <c r="B149" s="12"/>
      <c r="C149" s="12"/>
      <c r="D149" s="12"/>
      <c r="E149" s="13"/>
      <c r="H149" s="34"/>
      <c r="I149" s="34"/>
      <c r="J149" s="34"/>
      <c r="K149" s="34"/>
      <c r="L149" s="31"/>
    </row>
    <row r="150" spans="1:12" s="32" customFormat="1" x14ac:dyDescent="0.2">
      <c r="A150" s="34"/>
      <c r="B150" s="12"/>
      <c r="C150" s="12"/>
      <c r="D150" s="12"/>
      <c r="E150" s="13"/>
      <c r="H150" s="34"/>
      <c r="I150" s="34"/>
      <c r="J150" s="34"/>
      <c r="K150" s="34"/>
      <c r="L150" s="31"/>
    </row>
    <row r="151" spans="1:12" s="32" customFormat="1" x14ac:dyDescent="0.2">
      <c r="A151" s="34"/>
      <c r="B151" s="12"/>
      <c r="C151" s="12"/>
      <c r="D151" s="12"/>
      <c r="E151" s="13"/>
      <c r="H151" s="34"/>
      <c r="I151" s="34"/>
      <c r="J151" s="34"/>
      <c r="K151" s="34"/>
      <c r="L151" s="31"/>
    </row>
    <row r="152" spans="1:12" s="32" customFormat="1" x14ac:dyDescent="0.2">
      <c r="A152" s="34"/>
      <c r="B152" s="12"/>
      <c r="C152" s="12"/>
      <c r="D152" s="12"/>
      <c r="E152" s="13"/>
      <c r="H152" s="34"/>
      <c r="I152" s="34"/>
      <c r="J152" s="34"/>
      <c r="K152" s="34"/>
      <c r="L152" s="31"/>
    </row>
    <row r="153" spans="1:12" s="32" customFormat="1" x14ac:dyDescent="0.2">
      <c r="A153" s="34"/>
      <c r="B153" s="12"/>
      <c r="C153" s="12"/>
      <c r="D153" s="12"/>
      <c r="E153" s="13"/>
      <c r="H153" s="34"/>
      <c r="I153" s="34"/>
      <c r="J153" s="34"/>
      <c r="K153" s="34"/>
      <c r="L153" s="31"/>
    </row>
    <row r="154" spans="1:12" s="32" customFormat="1" x14ac:dyDescent="0.2">
      <c r="A154" s="34"/>
      <c r="B154" s="12"/>
      <c r="C154" s="12"/>
      <c r="D154" s="12"/>
      <c r="E154" s="13"/>
      <c r="H154" s="34"/>
      <c r="I154" s="34"/>
      <c r="J154" s="34"/>
      <c r="K154" s="34"/>
      <c r="L154" s="31"/>
    </row>
    <row r="155" spans="1:12" s="32" customFormat="1" x14ac:dyDescent="0.2">
      <c r="A155" s="34"/>
      <c r="B155" s="12"/>
      <c r="C155" s="12"/>
      <c r="D155" s="12"/>
      <c r="E155" s="13"/>
      <c r="H155" s="34"/>
      <c r="I155" s="34"/>
      <c r="J155" s="34"/>
      <c r="K155" s="34"/>
      <c r="L155" s="31"/>
    </row>
    <row r="156" spans="1:12" s="32" customFormat="1" x14ac:dyDescent="0.2">
      <c r="A156" s="34"/>
      <c r="B156" s="12"/>
      <c r="C156" s="12"/>
      <c r="D156" s="12"/>
      <c r="E156" s="13"/>
      <c r="H156" s="34"/>
      <c r="I156" s="34"/>
      <c r="J156" s="34"/>
      <c r="K156" s="34"/>
      <c r="L156" s="31"/>
    </row>
    <row r="157" spans="1:12" s="32" customFormat="1" x14ac:dyDescent="0.2">
      <c r="A157" s="34"/>
      <c r="B157" s="12"/>
      <c r="C157" s="12"/>
      <c r="D157" s="12"/>
      <c r="E157" s="13"/>
      <c r="H157" s="34"/>
      <c r="I157" s="34"/>
      <c r="J157" s="34"/>
      <c r="K157" s="34"/>
      <c r="L157" s="31"/>
    </row>
    <row r="158" spans="1:12" s="32" customFormat="1" x14ac:dyDescent="0.2">
      <c r="A158" s="34"/>
      <c r="B158" s="12"/>
      <c r="C158" s="12"/>
      <c r="D158" s="12"/>
      <c r="E158" s="13"/>
      <c r="H158" s="34"/>
      <c r="I158" s="34"/>
      <c r="J158" s="34"/>
      <c r="K158" s="34"/>
      <c r="L158" s="31"/>
    </row>
    <row r="159" spans="1:12" s="32" customFormat="1" x14ac:dyDescent="0.2">
      <c r="A159" s="34"/>
      <c r="B159" s="12"/>
      <c r="C159" s="12"/>
      <c r="D159" s="12"/>
      <c r="E159" s="13"/>
      <c r="H159" s="34"/>
      <c r="I159" s="34"/>
      <c r="J159" s="34"/>
      <c r="K159" s="34"/>
      <c r="L159" s="31"/>
    </row>
    <row r="160" spans="1:12" s="32" customFormat="1" x14ac:dyDescent="0.2">
      <c r="A160" s="34"/>
      <c r="B160" s="12"/>
      <c r="C160" s="12"/>
      <c r="D160" s="12"/>
      <c r="E160" s="13"/>
      <c r="H160" s="34"/>
      <c r="I160" s="34"/>
      <c r="J160" s="34"/>
      <c r="K160" s="34"/>
      <c r="L160" s="31"/>
    </row>
    <row r="161" spans="1:12" s="32" customFormat="1" x14ac:dyDescent="0.2">
      <c r="A161" s="34"/>
      <c r="B161" s="12"/>
      <c r="C161" s="12"/>
      <c r="D161" s="12"/>
      <c r="E161" s="13"/>
      <c r="H161" s="34"/>
      <c r="I161" s="34"/>
      <c r="J161" s="34"/>
      <c r="K161" s="34"/>
      <c r="L161" s="31"/>
    </row>
    <row r="162" spans="1:12" s="32" customFormat="1" x14ac:dyDescent="0.2">
      <c r="A162" s="34"/>
      <c r="B162" s="12"/>
      <c r="C162" s="12"/>
      <c r="D162" s="12"/>
      <c r="E162" s="13"/>
      <c r="H162" s="34"/>
      <c r="I162" s="34"/>
      <c r="J162" s="34"/>
      <c r="K162" s="34"/>
      <c r="L162" s="31"/>
    </row>
    <row r="163" spans="1:12" s="32" customFormat="1" x14ac:dyDescent="0.2">
      <c r="A163" s="34"/>
      <c r="B163" s="12"/>
      <c r="C163" s="12"/>
      <c r="D163" s="12"/>
      <c r="E163" s="13"/>
      <c r="H163" s="34"/>
      <c r="I163" s="34"/>
      <c r="J163" s="34"/>
      <c r="K163" s="34"/>
      <c r="L163" s="31"/>
    </row>
    <row r="164" spans="1:12" s="32" customFormat="1" x14ac:dyDescent="0.2">
      <c r="A164" s="34"/>
      <c r="B164" s="12"/>
      <c r="C164" s="12"/>
      <c r="D164" s="12"/>
      <c r="E164" s="13"/>
      <c r="H164" s="34"/>
      <c r="I164" s="34"/>
      <c r="J164" s="34"/>
      <c r="K164" s="34"/>
      <c r="L164" s="31"/>
    </row>
    <row r="165" spans="1:12" s="32" customFormat="1" x14ac:dyDescent="0.2">
      <c r="A165" s="34"/>
      <c r="B165" s="12"/>
      <c r="C165" s="12"/>
      <c r="D165" s="12"/>
      <c r="E165" s="13"/>
      <c r="H165" s="34"/>
      <c r="I165" s="34"/>
      <c r="J165" s="34"/>
      <c r="K165" s="34"/>
      <c r="L165" s="31"/>
    </row>
    <row r="166" spans="1:12" s="32" customFormat="1" x14ac:dyDescent="0.2">
      <c r="A166" s="34"/>
      <c r="B166" s="12"/>
      <c r="C166" s="12"/>
      <c r="D166" s="12"/>
      <c r="E166" s="13"/>
      <c r="H166" s="34"/>
      <c r="I166" s="34"/>
      <c r="J166" s="34"/>
      <c r="K166" s="34"/>
      <c r="L166" s="31"/>
    </row>
    <row r="167" spans="1:12" s="32" customFormat="1" x14ac:dyDescent="0.2">
      <c r="A167" s="34"/>
      <c r="B167" s="12"/>
      <c r="C167" s="12"/>
      <c r="D167" s="12"/>
      <c r="E167" s="13"/>
      <c r="H167" s="34"/>
      <c r="I167" s="34"/>
      <c r="J167" s="34"/>
      <c r="K167" s="34"/>
      <c r="L167" s="31"/>
    </row>
    <row r="168" spans="1:12" s="32" customFormat="1" x14ac:dyDescent="0.2">
      <c r="A168" s="34"/>
      <c r="B168" s="12"/>
      <c r="C168" s="12"/>
      <c r="D168" s="12"/>
      <c r="E168" s="13"/>
      <c r="H168" s="34"/>
      <c r="I168" s="34"/>
      <c r="J168" s="34"/>
      <c r="K168" s="34"/>
      <c r="L168" s="31"/>
    </row>
    <row r="169" spans="1:12" s="32" customFormat="1" x14ac:dyDescent="0.2">
      <c r="A169" s="34"/>
      <c r="B169" s="12"/>
      <c r="C169" s="12"/>
      <c r="D169" s="12"/>
      <c r="E169" s="13"/>
      <c r="H169" s="34"/>
      <c r="I169" s="34"/>
      <c r="J169" s="34"/>
      <c r="K169" s="34"/>
      <c r="L169" s="31"/>
    </row>
    <row r="170" spans="1:12" s="32" customFormat="1" x14ac:dyDescent="0.2">
      <c r="A170" s="34"/>
      <c r="B170" s="12"/>
      <c r="C170" s="12"/>
      <c r="D170" s="12"/>
      <c r="E170" s="13"/>
      <c r="H170" s="34"/>
      <c r="I170" s="34"/>
      <c r="J170" s="34"/>
      <c r="K170" s="34"/>
      <c r="L170" s="31"/>
    </row>
    <row r="171" spans="1:12" s="32" customFormat="1" x14ac:dyDescent="0.2">
      <c r="A171" s="34"/>
      <c r="B171" s="12"/>
      <c r="C171" s="12"/>
      <c r="D171" s="12"/>
      <c r="E171" s="13"/>
      <c r="H171" s="34"/>
      <c r="I171" s="34"/>
      <c r="J171" s="34"/>
      <c r="K171" s="34"/>
      <c r="L171" s="31"/>
    </row>
    <row r="172" spans="1:12" s="32" customFormat="1" x14ac:dyDescent="0.2">
      <c r="A172" s="34"/>
      <c r="B172" s="12"/>
      <c r="C172" s="12"/>
      <c r="D172" s="12"/>
      <c r="E172" s="13"/>
      <c r="H172" s="34"/>
      <c r="I172" s="34"/>
      <c r="J172" s="34"/>
      <c r="K172" s="34"/>
      <c r="L172" s="31"/>
    </row>
    <row r="173" spans="1:12" s="32" customFormat="1" x14ac:dyDescent="0.2">
      <c r="A173" s="34"/>
      <c r="B173" s="12"/>
      <c r="C173" s="12"/>
      <c r="D173" s="12"/>
      <c r="E173" s="13"/>
      <c r="H173" s="34"/>
      <c r="I173" s="34"/>
      <c r="J173" s="34"/>
      <c r="K173" s="34"/>
      <c r="L173" s="31"/>
    </row>
    <row r="174" spans="1:12" s="32" customFormat="1" x14ac:dyDescent="0.2">
      <c r="A174" s="34"/>
      <c r="B174" s="12"/>
      <c r="C174" s="12"/>
      <c r="D174" s="12"/>
      <c r="E174" s="13"/>
      <c r="H174" s="34"/>
      <c r="I174" s="34"/>
      <c r="J174" s="34"/>
      <c r="K174" s="34"/>
      <c r="L174" s="31"/>
    </row>
    <row r="175" spans="1:12" s="32" customFormat="1" x14ac:dyDescent="0.2">
      <c r="A175" s="34"/>
      <c r="B175" s="12"/>
      <c r="C175" s="12"/>
      <c r="D175" s="12"/>
      <c r="E175" s="13"/>
      <c r="H175" s="34"/>
      <c r="I175" s="34"/>
      <c r="J175" s="34"/>
      <c r="K175" s="34"/>
      <c r="L175" s="31"/>
    </row>
    <row r="176" spans="1:12" s="32" customFormat="1" x14ac:dyDescent="0.2">
      <c r="A176" s="34"/>
      <c r="B176" s="12"/>
      <c r="C176" s="12"/>
      <c r="D176" s="12"/>
      <c r="E176" s="13"/>
      <c r="H176" s="34"/>
      <c r="I176" s="34"/>
      <c r="J176" s="34"/>
      <c r="K176" s="34"/>
      <c r="L176" s="31"/>
    </row>
    <row r="177" spans="1:12" s="32" customFormat="1" x14ac:dyDescent="0.2">
      <c r="A177" s="34"/>
      <c r="B177" s="12"/>
      <c r="C177" s="12"/>
      <c r="D177" s="12"/>
      <c r="E177" s="13"/>
      <c r="H177" s="34"/>
      <c r="I177" s="34"/>
      <c r="J177" s="34"/>
      <c r="K177" s="34"/>
      <c r="L177" s="31"/>
    </row>
    <row r="178" spans="1:12" s="32" customFormat="1" x14ac:dyDescent="0.2">
      <c r="A178" s="34"/>
      <c r="B178" s="12"/>
      <c r="C178" s="12"/>
      <c r="D178" s="12"/>
      <c r="E178" s="13"/>
      <c r="H178" s="34"/>
      <c r="I178" s="34"/>
      <c r="J178" s="34"/>
      <c r="K178" s="34"/>
      <c r="L178" s="31"/>
    </row>
    <row r="179" spans="1:12" s="32" customFormat="1" x14ac:dyDescent="0.2">
      <c r="A179" s="34"/>
      <c r="B179" s="12"/>
      <c r="C179" s="12"/>
      <c r="D179" s="12"/>
      <c r="E179" s="13"/>
      <c r="H179" s="34"/>
      <c r="I179" s="34"/>
      <c r="J179" s="34"/>
      <c r="K179" s="34"/>
      <c r="L179" s="31"/>
    </row>
    <row r="180" spans="1:12" s="32" customFormat="1" x14ac:dyDescent="0.2">
      <c r="A180" s="34"/>
      <c r="B180" s="12"/>
      <c r="C180" s="12"/>
      <c r="D180" s="12"/>
      <c r="E180" s="13"/>
      <c r="H180" s="34"/>
      <c r="I180" s="34"/>
      <c r="J180" s="34"/>
      <c r="K180" s="34"/>
      <c r="L180" s="31"/>
    </row>
    <row r="181" spans="1:12" s="32" customFormat="1" x14ac:dyDescent="0.2">
      <c r="A181" s="34"/>
      <c r="B181" s="12"/>
      <c r="C181" s="12"/>
      <c r="D181" s="12"/>
      <c r="E181" s="13"/>
      <c r="H181" s="34"/>
      <c r="I181" s="34"/>
      <c r="J181" s="34"/>
      <c r="K181" s="34"/>
      <c r="L181" s="31"/>
    </row>
    <row r="182" spans="1:12" s="32" customFormat="1" x14ac:dyDescent="0.2">
      <c r="A182" s="34"/>
      <c r="B182" s="12"/>
      <c r="C182" s="12"/>
      <c r="D182" s="12"/>
      <c r="E182" s="13"/>
      <c r="H182" s="34"/>
      <c r="I182" s="34"/>
      <c r="J182" s="34"/>
      <c r="K182" s="34"/>
      <c r="L182" s="31"/>
    </row>
    <row r="183" spans="1:12" s="32" customFormat="1" x14ac:dyDescent="0.2">
      <c r="A183" s="34"/>
      <c r="B183" s="12"/>
      <c r="C183" s="12"/>
      <c r="D183" s="12"/>
      <c r="E183" s="13"/>
      <c r="H183" s="34"/>
      <c r="I183" s="34"/>
      <c r="J183" s="34"/>
      <c r="K183" s="34"/>
      <c r="L183" s="31"/>
    </row>
    <row r="184" spans="1:12" s="32" customFormat="1" x14ac:dyDescent="0.2">
      <c r="A184" s="34"/>
      <c r="B184" s="12"/>
      <c r="C184" s="12"/>
      <c r="D184" s="12"/>
      <c r="E184" s="13"/>
      <c r="H184" s="34"/>
      <c r="I184" s="34"/>
      <c r="J184" s="34"/>
      <c r="K184" s="34"/>
      <c r="L184" s="31"/>
    </row>
    <row r="185" spans="1:12" s="32" customFormat="1" x14ac:dyDescent="0.2">
      <c r="A185" s="34"/>
      <c r="B185" s="12"/>
      <c r="C185" s="12"/>
      <c r="D185" s="12"/>
      <c r="E185" s="13"/>
      <c r="H185" s="34"/>
      <c r="I185" s="34"/>
      <c r="J185" s="34"/>
      <c r="K185" s="34"/>
      <c r="L185" s="31"/>
    </row>
    <row r="186" spans="1:12" s="32" customFormat="1" x14ac:dyDescent="0.2">
      <c r="A186" s="34"/>
      <c r="B186" s="12"/>
      <c r="C186" s="12"/>
      <c r="D186" s="12"/>
      <c r="E186" s="13"/>
      <c r="H186" s="34"/>
      <c r="I186" s="34"/>
      <c r="J186" s="34"/>
      <c r="K186" s="34"/>
      <c r="L186" s="31"/>
    </row>
    <row r="187" spans="1:12" s="32" customFormat="1" x14ac:dyDescent="0.2">
      <c r="A187" s="34"/>
      <c r="B187" s="12"/>
      <c r="C187" s="12"/>
      <c r="D187" s="12"/>
      <c r="E187" s="13"/>
      <c r="H187" s="34"/>
      <c r="I187" s="34"/>
      <c r="J187" s="34"/>
      <c r="K187" s="34"/>
      <c r="L187" s="31"/>
    </row>
    <row r="188" spans="1:12" s="32" customFormat="1" x14ac:dyDescent="0.2">
      <c r="A188" s="34"/>
      <c r="B188" s="12"/>
      <c r="C188" s="12"/>
      <c r="D188" s="12"/>
      <c r="E188" s="13"/>
      <c r="H188" s="34"/>
      <c r="I188" s="34"/>
      <c r="J188" s="34"/>
      <c r="K188" s="34"/>
      <c r="L188" s="31"/>
    </row>
    <row r="189" spans="1:12" s="32" customFormat="1" x14ac:dyDescent="0.2">
      <c r="A189" s="34"/>
      <c r="B189" s="12"/>
      <c r="C189" s="12"/>
      <c r="D189" s="12"/>
      <c r="E189" s="13"/>
      <c r="H189" s="34"/>
      <c r="I189" s="34"/>
      <c r="J189" s="34"/>
      <c r="K189" s="34"/>
      <c r="L189" s="31"/>
    </row>
    <row r="190" spans="1:12" s="32" customFormat="1" x14ac:dyDescent="0.2">
      <c r="A190" s="34"/>
      <c r="B190" s="12"/>
      <c r="C190" s="12"/>
      <c r="D190" s="12"/>
      <c r="E190" s="13"/>
      <c r="H190" s="34"/>
      <c r="I190" s="34"/>
      <c r="J190" s="34"/>
      <c r="K190" s="34"/>
      <c r="L190" s="31"/>
    </row>
    <row r="191" spans="1:12" s="32" customFormat="1" x14ac:dyDescent="0.2">
      <c r="A191" s="34"/>
      <c r="B191" s="12"/>
      <c r="C191" s="12"/>
      <c r="D191" s="12"/>
      <c r="E191" s="13"/>
      <c r="H191" s="34"/>
      <c r="I191" s="34"/>
      <c r="J191" s="34"/>
      <c r="K191" s="34"/>
      <c r="L191" s="31"/>
    </row>
    <row r="192" spans="1:12" s="32" customFormat="1" x14ac:dyDescent="0.2">
      <c r="A192" s="34"/>
      <c r="B192" s="12"/>
      <c r="C192" s="12"/>
      <c r="D192" s="12"/>
      <c r="E192" s="13"/>
      <c r="H192" s="34"/>
      <c r="I192" s="34"/>
      <c r="J192" s="34"/>
      <c r="K192" s="34"/>
      <c r="L192" s="31"/>
    </row>
    <row r="193" spans="12:12" x14ac:dyDescent="0.2">
      <c r="L193" s="17"/>
    </row>
    <row r="194" spans="12:12" x14ac:dyDescent="0.2">
      <c r="L194" s="17"/>
    </row>
    <row r="195" spans="12:12" x14ac:dyDescent="0.2">
      <c r="L195" s="17"/>
    </row>
    <row r="196" spans="12:12" x14ac:dyDescent="0.2">
      <c r="L196" s="17"/>
    </row>
    <row r="197" spans="12:12" x14ac:dyDescent="0.2">
      <c r="L197" s="17"/>
    </row>
    <row r="198" spans="12:12" x14ac:dyDescent="0.2">
      <c r="L198" s="17"/>
    </row>
    <row r="199" spans="12:12" x14ac:dyDescent="0.2">
      <c r="L199" s="17"/>
    </row>
    <row r="200" spans="12:12" x14ac:dyDescent="0.2">
      <c r="L200" s="17"/>
    </row>
    <row r="201" spans="12:12" x14ac:dyDescent="0.2">
      <c r="L201" s="17"/>
    </row>
    <row r="202" spans="12:12" x14ac:dyDescent="0.2">
      <c r="L202" s="17"/>
    </row>
    <row r="203" spans="12:12" x14ac:dyDescent="0.2">
      <c r="L203" s="17"/>
    </row>
    <row r="204" spans="12:12" x14ac:dyDescent="0.2">
      <c r="L204" s="17"/>
    </row>
    <row r="205" spans="12:12" x14ac:dyDescent="0.2">
      <c r="L205" s="17"/>
    </row>
    <row r="206" spans="12:12" x14ac:dyDescent="0.2">
      <c r="L206" s="17"/>
    </row>
    <row r="207" spans="12:12" x14ac:dyDescent="0.2">
      <c r="L207" s="17"/>
    </row>
    <row r="208" spans="12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</sheetData>
  <mergeCells count="3">
    <mergeCell ref="C6:D6"/>
    <mergeCell ref="B6:B7"/>
    <mergeCell ref="A6:A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28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2" customFormat="1" ht="102" x14ac:dyDescent="0.2">
      <c r="A6" s="76" t="s">
        <v>31</v>
      </c>
      <c r="B6" s="78" t="s">
        <v>32</v>
      </c>
      <c r="C6" s="80" t="s">
        <v>33</v>
      </c>
      <c r="D6" s="80"/>
      <c r="E6" s="64" t="s">
        <v>34</v>
      </c>
      <c r="F6" s="64" t="s">
        <v>35</v>
      </c>
      <c r="G6" s="64" t="s">
        <v>36</v>
      </c>
      <c r="H6" s="63" t="s">
        <v>37</v>
      </c>
      <c r="I6" s="63" t="s">
        <v>38</v>
      </c>
      <c r="J6" s="63" t="s">
        <v>39</v>
      </c>
      <c r="K6" s="63" t="s">
        <v>40</v>
      </c>
      <c r="L6" s="64" t="s">
        <v>41</v>
      </c>
    </row>
    <row r="7" spans="1:13" s="42" customFormat="1" x14ac:dyDescent="0.2">
      <c r="A7" s="77"/>
      <c r="B7" s="79"/>
      <c r="C7" s="65">
        <v>42736</v>
      </c>
      <c r="D7" s="65">
        <v>43101</v>
      </c>
      <c r="E7" s="66" t="s">
        <v>42</v>
      </c>
      <c r="F7" s="66" t="s">
        <v>43</v>
      </c>
      <c r="G7" s="66" t="s">
        <v>44</v>
      </c>
      <c r="H7" s="62" t="s">
        <v>45</v>
      </c>
      <c r="I7" s="62" t="s">
        <v>46</v>
      </c>
      <c r="J7" s="62" t="s">
        <v>47</v>
      </c>
      <c r="K7" s="62" t="s">
        <v>48</v>
      </c>
      <c r="L7" s="66" t="s">
        <v>49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1</v>
      </c>
      <c r="C9" s="59">
        <v>867</v>
      </c>
      <c r="D9" s="60">
        <v>841</v>
      </c>
      <c r="E9" s="20">
        <v>0</v>
      </c>
      <c r="F9" s="21">
        <f>B9/((C9+D9)/2)</f>
        <v>1.17096018735363E-3</v>
      </c>
      <c r="G9" s="21">
        <f t="shared" ref="G9:G72" si="0">F9/((1+(1-E9)*F9))</f>
        <v>1.1695906432748538E-3</v>
      </c>
      <c r="H9" s="16">
        <v>100000</v>
      </c>
      <c r="I9" s="16">
        <f>H9*G9</f>
        <v>116.95906432748538</v>
      </c>
      <c r="J9" s="16">
        <f t="shared" ref="J9:J72" si="1">H10+I9*E9</f>
        <v>99883.040935672514</v>
      </c>
      <c r="K9" s="16">
        <f>K10+J9</f>
        <v>8157144.9536205819</v>
      </c>
      <c r="L9" s="22">
        <f>K9/H9</f>
        <v>81.571449536205819</v>
      </c>
    </row>
    <row r="10" spans="1:13" x14ac:dyDescent="0.2">
      <c r="A10" s="19">
        <v>1</v>
      </c>
      <c r="B10" s="11">
        <v>1</v>
      </c>
      <c r="C10" s="59">
        <v>942</v>
      </c>
      <c r="D10" s="60">
        <v>890</v>
      </c>
      <c r="E10" s="20">
        <v>0.86029999999999995</v>
      </c>
      <c r="F10" s="21">
        <f t="shared" ref="F10:F73" si="2">B10/((C10+D10)/2)</f>
        <v>1.0917030567685589E-3</v>
      </c>
      <c r="G10" s="21">
        <f t="shared" si="0"/>
        <v>1.0915365855229283E-3</v>
      </c>
      <c r="H10" s="16">
        <f>H9-I9</f>
        <v>99883.040935672514</v>
      </c>
      <c r="I10" s="16">
        <f t="shared" ref="I10:I73" si="3">H10*G10</f>
        <v>109.02599345457085</v>
      </c>
      <c r="J10" s="16">
        <f t="shared" si="1"/>
        <v>99867.810004386905</v>
      </c>
      <c r="K10" s="16">
        <f t="shared" ref="K10:K73" si="4">K11+J10</f>
        <v>8057261.9126849091</v>
      </c>
      <c r="L10" s="23">
        <f t="shared" ref="L10:L73" si="5">K10/H10</f>
        <v>80.666966456037443</v>
      </c>
    </row>
    <row r="11" spans="1:13" x14ac:dyDescent="0.2">
      <c r="A11" s="19">
        <v>2</v>
      </c>
      <c r="B11" s="61">
        <v>0</v>
      </c>
      <c r="C11" s="59">
        <v>964</v>
      </c>
      <c r="D11" s="60">
        <v>922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99774.014942217938</v>
      </c>
      <c r="I11" s="16">
        <f t="shared" si="3"/>
        <v>0</v>
      </c>
      <c r="J11" s="16">
        <f t="shared" si="1"/>
        <v>99774.014942217938</v>
      </c>
      <c r="K11" s="16">
        <f t="shared" si="4"/>
        <v>7957394.102680522</v>
      </c>
      <c r="L11" s="23">
        <f t="shared" si="5"/>
        <v>79.754173541967646</v>
      </c>
    </row>
    <row r="12" spans="1:13" x14ac:dyDescent="0.2">
      <c r="A12" s="19">
        <v>3</v>
      </c>
      <c r="B12" s="61">
        <v>0</v>
      </c>
      <c r="C12" s="59">
        <v>939</v>
      </c>
      <c r="D12" s="60">
        <v>970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99774.014942217938</v>
      </c>
      <c r="I12" s="16">
        <f t="shared" si="3"/>
        <v>0</v>
      </c>
      <c r="J12" s="16">
        <f t="shared" si="1"/>
        <v>99774.014942217938</v>
      </c>
      <c r="K12" s="16">
        <f t="shared" si="4"/>
        <v>7857620.0877383044</v>
      </c>
      <c r="L12" s="23">
        <f t="shared" si="5"/>
        <v>78.754173541967646</v>
      </c>
    </row>
    <row r="13" spans="1:13" x14ac:dyDescent="0.2">
      <c r="A13" s="19">
        <v>4</v>
      </c>
      <c r="B13" s="61">
        <v>0</v>
      </c>
      <c r="C13" s="59">
        <v>979</v>
      </c>
      <c r="D13" s="60">
        <v>951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99774.014942217938</v>
      </c>
      <c r="I13" s="16">
        <f t="shared" si="3"/>
        <v>0</v>
      </c>
      <c r="J13" s="16">
        <f t="shared" si="1"/>
        <v>99774.014942217938</v>
      </c>
      <c r="K13" s="16">
        <f t="shared" si="4"/>
        <v>7757846.0727960868</v>
      </c>
      <c r="L13" s="23">
        <f t="shared" si="5"/>
        <v>77.754173541967646</v>
      </c>
    </row>
    <row r="14" spans="1:13" x14ac:dyDescent="0.2">
      <c r="A14" s="19">
        <v>5</v>
      </c>
      <c r="B14" s="61">
        <v>0</v>
      </c>
      <c r="C14" s="59">
        <v>1085</v>
      </c>
      <c r="D14" s="60">
        <v>979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99774.014942217938</v>
      </c>
      <c r="I14" s="16">
        <f t="shared" si="3"/>
        <v>0</v>
      </c>
      <c r="J14" s="16">
        <f t="shared" si="1"/>
        <v>99774.014942217938</v>
      </c>
      <c r="K14" s="16">
        <f t="shared" si="4"/>
        <v>7658072.0578538692</v>
      </c>
      <c r="L14" s="23">
        <f t="shared" si="5"/>
        <v>76.754173541967646</v>
      </c>
    </row>
    <row r="15" spans="1:13" x14ac:dyDescent="0.2">
      <c r="A15" s="19">
        <v>6</v>
      </c>
      <c r="B15" s="61">
        <v>0</v>
      </c>
      <c r="C15" s="59">
        <v>1092</v>
      </c>
      <c r="D15" s="60">
        <v>1085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99774.014942217938</v>
      </c>
      <c r="I15" s="16">
        <f t="shared" si="3"/>
        <v>0</v>
      </c>
      <c r="J15" s="16">
        <f t="shared" si="1"/>
        <v>99774.014942217938</v>
      </c>
      <c r="K15" s="16">
        <f t="shared" si="4"/>
        <v>7558298.0429116515</v>
      </c>
      <c r="L15" s="23">
        <f t="shared" si="5"/>
        <v>75.75417354196766</v>
      </c>
    </row>
    <row r="16" spans="1:13" x14ac:dyDescent="0.2">
      <c r="A16" s="19">
        <v>7</v>
      </c>
      <c r="B16" s="61">
        <v>0</v>
      </c>
      <c r="C16" s="59">
        <v>1024</v>
      </c>
      <c r="D16" s="60">
        <v>1086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99774.014942217938</v>
      </c>
      <c r="I16" s="16">
        <f t="shared" si="3"/>
        <v>0</v>
      </c>
      <c r="J16" s="16">
        <f t="shared" si="1"/>
        <v>99774.014942217938</v>
      </c>
      <c r="K16" s="16">
        <f t="shared" si="4"/>
        <v>7458524.0279694339</v>
      </c>
      <c r="L16" s="23">
        <f t="shared" si="5"/>
        <v>74.75417354196766</v>
      </c>
    </row>
    <row r="17" spans="1:12" x14ac:dyDescent="0.2">
      <c r="A17" s="19">
        <v>8</v>
      </c>
      <c r="B17" s="61">
        <v>0</v>
      </c>
      <c r="C17" s="59">
        <v>1012</v>
      </c>
      <c r="D17" s="60">
        <v>1024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99774.014942217938</v>
      </c>
      <c r="I17" s="16">
        <f t="shared" si="3"/>
        <v>0</v>
      </c>
      <c r="J17" s="16">
        <f t="shared" si="1"/>
        <v>99774.014942217938</v>
      </c>
      <c r="K17" s="16">
        <f t="shared" si="4"/>
        <v>7358750.0130272163</v>
      </c>
      <c r="L17" s="23">
        <f t="shared" si="5"/>
        <v>73.75417354196766</v>
      </c>
    </row>
    <row r="18" spans="1:12" x14ac:dyDescent="0.2">
      <c r="A18" s="19">
        <v>9</v>
      </c>
      <c r="B18" s="61">
        <v>0</v>
      </c>
      <c r="C18" s="59">
        <v>873</v>
      </c>
      <c r="D18" s="60">
        <v>1005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99774.014942217938</v>
      </c>
      <c r="I18" s="16">
        <f t="shared" si="3"/>
        <v>0</v>
      </c>
      <c r="J18" s="16">
        <f t="shared" si="1"/>
        <v>99774.014942217938</v>
      </c>
      <c r="K18" s="16">
        <f t="shared" si="4"/>
        <v>7258975.9980849987</v>
      </c>
      <c r="L18" s="23">
        <f t="shared" si="5"/>
        <v>72.75417354196766</v>
      </c>
    </row>
    <row r="19" spans="1:12" x14ac:dyDescent="0.2">
      <c r="A19" s="19">
        <v>10</v>
      </c>
      <c r="B19" s="61">
        <v>0</v>
      </c>
      <c r="C19" s="59">
        <v>785</v>
      </c>
      <c r="D19" s="60">
        <v>874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99774.014942217938</v>
      </c>
      <c r="I19" s="16">
        <f t="shared" si="3"/>
        <v>0</v>
      </c>
      <c r="J19" s="16">
        <f t="shared" si="1"/>
        <v>99774.014942217938</v>
      </c>
      <c r="K19" s="16">
        <f t="shared" si="4"/>
        <v>7159201.9831427811</v>
      </c>
      <c r="L19" s="23">
        <f t="shared" si="5"/>
        <v>71.754173541967674</v>
      </c>
    </row>
    <row r="20" spans="1:12" x14ac:dyDescent="0.2">
      <c r="A20" s="19">
        <v>11</v>
      </c>
      <c r="B20" s="61">
        <v>0</v>
      </c>
      <c r="C20" s="59">
        <v>678</v>
      </c>
      <c r="D20" s="60">
        <v>780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99774.014942217938</v>
      </c>
      <c r="I20" s="16">
        <f t="shared" si="3"/>
        <v>0</v>
      </c>
      <c r="J20" s="16">
        <f t="shared" si="1"/>
        <v>99774.014942217938</v>
      </c>
      <c r="K20" s="16">
        <f t="shared" si="4"/>
        <v>7059427.9682005635</v>
      </c>
      <c r="L20" s="23">
        <f t="shared" si="5"/>
        <v>70.754173541967674</v>
      </c>
    </row>
    <row r="21" spans="1:12" x14ac:dyDescent="0.2">
      <c r="A21" s="19">
        <v>12</v>
      </c>
      <c r="B21" s="61">
        <v>0</v>
      </c>
      <c r="C21" s="59">
        <v>745</v>
      </c>
      <c r="D21" s="60">
        <v>691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99774.014942217938</v>
      </c>
      <c r="I21" s="16">
        <f t="shared" si="3"/>
        <v>0</v>
      </c>
      <c r="J21" s="16">
        <f t="shared" si="1"/>
        <v>99774.014942217938</v>
      </c>
      <c r="K21" s="16">
        <f t="shared" si="4"/>
        <v>6959653.9532583458</v>
      </c>
      <c r="L21" s="23">
        <f t="shared" si="5"/>
        <v>69.754173541967674</v>
      </c>
    </row>
    <row r="22" spans="1:12" x14ac:dyDescent="0.2">
      <c r="A22" s="19">
        <v>13</v>
      </c>
      <c r="B22" s="61">
        <v>0</v>
      </c>
      <c r="C22" s="59">
        <v>711</v>
      </c>
      <c r="D22" s="60">
        <v>758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99774.014942217938</v>
      </c>
      <c r="I22" s="16">
        <f t="shared" si="3"/>
        <v>0</v>
      </c>
      <c r="J22" s="16">
        <f t="shared" si="1"/>
        <v>99774.014942217938</v>
      </c>
      <c r="K22" s="16">
        <f t="shared" si="4"/>
        <v>6859879.9383161282</v>
      </c>
      <c r="L22" s="23">
        <f t="shared" si="5"/>
        <v>68.754173541967674</v>
      </c>
    </row>
    <row r="23" spans="1:12" x14ac:dyDescent="0.2">
      <c r="A23" s="19">
        <v>14</v>
      </c>
      <c r="B23" s="61">
        <v>0</v>
      </c>
      <c r="C23" s="59">
        <v>645</v>
      </c>
      <c r="D23" s="60">
        <v>717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99774.014942217938</v>
      </c>
      <c r="I23" s="16">
        <f t="shared" si="3"/>
        <v>0</v>
      </c>
      <c r="J23" s="16">
        <f t="shared" si="1"/>
        <v>99774.014942217938</v>
      </c>
      <c r="K23" s="16">
        <f t="shared" si="4"/>
        <v>6760105.9233739106</v>
      </c>
      <c r="L23" s="23">
        <f t="shared" si="5"/>
        <v>67.754173541967674</v>
      </c>
    </row>
    <row r="24" spans="1:12" x14ac:dyDescent="0.2">
      <c r="A24" s="19">
        <v>15</v>
      </c>
      <c r="B24" s="61">
        <v>0</v>
      </c>
      <c r="C24" s="59">
        <v>621</v>
      </c>
      <c r="D24" s="60">
        <v>635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99774.014942217938</v>
      </c>
      <c r="I24" s="16">
        <f t="shared" si="3"/>
        <v>0</v>
      </c>
      <c r="J24" s="16">
        <f t="shared" si="1"/>
        <v>99774.014942217938</v>
      </c>
      <c r="K24" s="16">
        <f t="shared" si="4"/>
        <v>6660331.908431693</v>
      </c>
      <c r="L24" s="23">
        <f t="shared" si="5"/>
        <v>66.754173541967688</v>
      </c>
    </row>
    <row r="25" spans="1:12" x14ac:dyDescent="0.2">
      <c r="A25" s="19">
        <v>16</v>
      </c>
      <c r="B25" s="61">
        <v>0</v>
      </c>
      <c r="C25" s="59">
        <v>631</v>
      </c>
      <c r="D25" s="60">
        <v>620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99774.014942217938</v>
      </c>
      <c r="I25" s="16">
        <f t="shared" si="3"/>
        <v>0</v>
      </c>
      <c r="J25" s="16">
        <f t="shared" si="1"/>
        <v>99774.014942217938</v>
      </c>
      <c r="K25" s="16">
        <f t="shared" si="4"/>
        <v>6560557.8934894754</v>
      </c>
      <c r="L25" s="23">
        <f t="shared" si="5"/>
        <v>65.754173541967688</v>
      </c>
    </row>
    <row r="26" spans="1:12" x14ac:dyDescent="0.2">
      <c r="A26" s="19">
        <v>17</v>
      </c>
      <c r="B26" s="61">
        <v>0</v>
      </c>
      <c r="C26" s="59">
        <v>578</v>
      </c>
      <c r="D26" s="60">
        <v>660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99774.014942217938</v>
      </c>
      <c r="I26" s="16">
        <f t="shared" si="3"/>
        <v>0</v>
      </c>
      <c r="J26" s="16">
        <f t="shared" si="1"/>
        <v>99774.014942217938</v>
      </c>
      <c r="K26" s="16">
        <f t="shared" si="4"/>
        <v>6460783.8785472577</v>
      </c>
      <c r="L26" s="23">
        <f t="shared" si="5"/>
        <v>64.754173541967688</v>
      </c>
    </row>
    <row r="27" spans="1:12" x14ac:dyDescent="0.2">
      <c r="A27" s="19">
        <v>18</v>
      </c>
      <c r="B27" s="61">
        <v>0</v>
      </c>
      <c r="C27" s="59">
        <v>593</v>
      </c>
      <c r="D27" s="60">
        <v>610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99774.014942217938</v>
      </c>
      <c r="I27" s="16">
        <f t="shared" si="3"/>
        <v>0</v>
      </c>
      <c r="J27" s="16">
        <f t="shared" si="1"/>
        <v>99774.014942217938</v>
      </c>
      <c r="K27" s="16">
        <f t="shared" si="4"/>
        <v>6361009.8636050401</v>
      </c>
      <c r="L27" s="23">
        <f t="shared" si="5"/>
        <v>63.754173541967695</v>
      </c>
    </row>
    <row r="28" spans="1:12" x14ac:dyDescent="0.2">
      <c r="A28" s="19">
        <v>19</v>
      </c>
      <c r="B28" s="11">
        <v>1</v>
      </c>
      <c r="C28" s="59">
        <v>558</v>
      </c>
      <c r="D28" s="60">
        <v>603</v>
      </c>
      <c r="E28" s="20">
        <v>0.96440000000000003</v>
      </c>
      <c r="F28" s="21">
        <f t="shared" si="2"/>
        <v>1.7226528854435831E-3</v>
      </c>
      <c r="G28" s="21">
        <f t="shared" si="0"/>
        <v>1.7225472477484585E-3</v>
      </c>
      <c r="H28" s="16">
        <f t="shared" si="6"/>
        <v>99774.014942217938</v>
      </c>
      <c r="I28" s="16">
        <f t="shared" si="3"/>
        <v>171.8654548355311</v>
      </c>
      <c r="J28" s="16">
        <f t="shared" si="1"/>
        <v>99767.896532025799</v>
      </c>
      <c r="K28" s="16">
        <f t="shared" si="4"/>
        <v>6261235.8486628225</v>
      </c>
      <c r="L28" s="23">
        <f t="shared" si="5"/>
        <v>62.754173541967695</v>
      </c>
    </row>
    <row r="29" spans="1:12" x14ac:dyDescent="0.2">
      <c r="A29" s="19">
        <v>20</v>
      </c>
      <c r="B29" s="11">
        <v>0</v>
      </c>
      <c r="C29" s="59">
        <v>540</v>
      </c>
      <c r="D29" s="60">
        <v>596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99602.149487382412</v>
      </c>
      <c r="I29" s="16">
        <f t="shared" si="3"/>
        <v>0</v>
      </c>
      <c r="J29" s="16">
        <f t="shared" si="1"/>
        <v>99602.149487382412</v>
      </c>
      <c r="K29" s="16">
        <f t="shared" si="4"/>
        <v>6161467.9521307964</v>
      </c>
      <c r="L29" s="23">
        <f t="shared" si="5"/>
        <v>61.860793003381218</v>
      </c>
    </row>
    <row r="30" spans="1:12" x14ac:dyDescent="0.2">
      <c r="A30" s="19">
        <v>21</v>
      </c>
      <c r="B30" s="11">
        <v>0</v>
      </c>
      <c r="C30" s="59">
        <v>596</v>
      </c>
      <c r="D30" s="60">
        <v>582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99602.149487382412</v>
      </c>
      <c r="I30" s="16">
        <f t="shared" si="3"/>
        <v>0</v>
      </c>
      <c r="J30" s="16">
        <f t="shared" si="1"/>
        <v>99602.149487382412</v>
      </c>
      <c r="K30" s="16">
        <f t="shared" si="4"/>
        <v>6061865.8026434137</v>
      </c>
      <c r="L30" s="23">
        <f t="shared" si="5"/>
        <v>60.860793003381218</v>
      </c>
    </row>
    <row r="31" spans="1:12" x14ac:dyDescent="0.2">
      <c r="A31" s="19">
        <v>22</v>
      </c>
      <c r="B31" s="11">
        <v>0</v>
      </c>
      <c r="C31" s="59">
        <v>596</v>
      </c>
      <c r="D31" s="60">
        <v>611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99602.149487382412</v>
      </c>
      <c r="I31" s="16">
        <f t="shared" si="3"/>
        <v>0</v>
      </c>
      <c r="J31" s="16">
        <f t="shared" si="1"/>
        <v>99602.149487382412</v>
      </c>
      <c r="K31" s="16">
        <f t="shared" si="4"/>
        <v>5962263.6531560309</v>
      </c>
      <c r="L31" s="23">
        <f t="shared" si="5"/>
        <v>59.860793003381211</v>
      </c>
    </row>
    <row r="32" spans="1:12" x14ac:dyDescent="0.2">
      <c r="A32" s="19">
        <v>23</v>
      </c>
      <c r="B32" s="11">
        <v>0</v>
      </c>
      <c r="C32" s="59">
        <v>578</v>
      </c>
      <c r="D32" s="60">
        <v>622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99602.149487382412</v>
      </c>
      <c r="I32" s="16">
        <f t="shared" si="3"/>
        <v>0</v>
      </c>
      <c r="J32" s="16">
        <f t="shared" si="1"/>
        <v>99602.149487382412</v>
      </c>
      <c r="K32" s="16">
        <f t="shared" si="4"/>
        <v>5862661.5036686482</v>
      </c>
      <c r="L32" s="23">
        <f t="shared" si="5"/>
        <v>58.860793003381211</v>
      </c>
    </row>
    <row r="33" spans="1:12" x14ac:dyDescent="0.2">
      <c r="A33" s="19">
        <v>24</v>
      </c>
      <c r="B33" s="11">
        <v>0</v>
      </c>
      <c r="C33" s="59">
        <v>630</v>
      </c>
      <c r="D33" s="60">
        <v>608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99602.149487382412</v>
      </c>
      <c r="I33" s="16">
        <f t="shared" si="3"/>
        <v>0</v>
      </c>
      <c r="J33" s="16">
        <f t="shared" si="1"/>
        <v>99602.149487382412</v>
      </c>
      <c r="K33" s="16">
        <f t="shared" si="4"/>
        <v>5763059.3541812655</v>
      </c>
      <c r="L33" s="23">
        <f t="shared" si="5"/>
        <v>57.860793003381211</v>
      </c>
    </row>
    <row r="34" spans="1:12" x14ac:dyDescent="0.2">
      <c r="A34" s="19">
        <v>25</v>
      </c>
      <c r="B34" s="11">
        <v>1</v>
      </c>
      <c r="C34" s="59">
        <v>647</v>
      </c>
      <c r="D34" s="60">
        <v>660</v>
      </c>
      <c r="E34" s="20">
        <v>0.3397</v>
      </c>
      <c r="F34" s="21">
        <f t="shared" si="2"/>
        <v>1.530221882172915E-3</v>
      </c>
      <c r="G34" s="21">
        <f t="shared" si="0"/>
        <v>1.5286772982096284E-3</v>
      </c>
      <c r="H34" s="16">
        <f t="shared" si="6"/>
        <v>99602.149487382412</v>
      </c>
      <c r="I34" s="16">
        <f t="shared" si="3"/>
        <v>152.25954477424327</v>
      </c>
      <c r="J34" s="16">
        <f t="shared" si="1"/>
        <v>99501.612509967978</v>
      </c>
      <c r="K34" s="16">
        <f t="shared" si="4"/>
        <v>5663457.2046938827</v>
      </c>
      <c r="L34" s="23">
        <f t="shared" si="5"/>
        <v>56.860793003381204</v>
      </c>
    </row>
    <row r="35" spans="1:12" x14ac:dyDescent="0.2">
      <c r="A35" s="19">
        <v>26</v>
      </c>
      <c r="B35" s="11">
        <v>0</v>
      </c>
      <c r="C35" s="59">
        <v>693</v>
      </c>
      <c r="D35" s="60">
        <v>667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99449.889942608163</v>
      </c>
      <c r="I35" s="16">
        <f t="shared" si="3"/>
        <v>0</v>
      </c>
      <c r="J35" s="16">
        <f t="shared" si="1"/>
        <v>99449.889942608163</v>
      </c>
      <c r="K35" s="16">
        <f t="shared" si="4"/>
        <v>5563955.592183915</v>
      </c>
      <c r="L35" s="23">
        <f t="shared" si="5"/>
        <v>55.947327798902897</v>
      </c>
    </row>
    <row r="36" spans="1:12" x14ac:dyDescent="0.2">
      <c r="A36" s="19">
        <v>27</v>
      </c>
      <c r="B36" s="11">
        <v>0</v>
      </c>
      <c r="C36" s="59">
        <v>675</v>
      </c>
      <c r="D36" s="60">
        <v>717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99449.889942608163</v>
      </c>
      <c r="I36" s="16">
        <f t="shared" si="3"/>
        <v>0</v>
      </c>
      <c r="J36" s="16">
        <f t="shared" si="1"/>
        <v>99449.889942608163</v>
      </c>
      <c r="K36" s="16">
        <f t="shared" si="4"/>
        <v>5464505.7022413071</v>
      </c>
      <c r="L36" s="23">
        <f t="shared" si="5"/>
        <v>54.947327798902897</v>
      </c>
    </row>
    <row r="37" spans="1:12" x14ac:dyDescent="0.2">
      <c r="A37" s="19">
        <v>28</v>
      </c>
      <c r="B37" s="11">
        <v>0</v>
      </c>
      <c r="C37" s="59">
        <v>691</v>
      </c>
      <c r="D37" s="60">
        <v>719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99449.889942608163</v>
      </c>
      <c r="I37" s="16">
        <f t="shared" si="3"/>
        <v>0</v>
      </c>
      <c r="J37" s="16">
        <f t="shared" si="1"/>
        <v>99449.889942608163</v>
      </c>
      <c r="K37" s="16">
        <f t="shared" si="4"/>
        <v>5365055.8122986993</v>
      </c>
      <c r="L37" s="23">
        <f t="shared" si="5"/>
        <v>53.947327798902897</v>
      </c>
    </row>
    <row r="38" spans="1:12" x14ac:dyDescent="0.2">
      <c r="A38" s="19">
        <v>29</v>
      </c>
      <c r="B38" s="11">
        <v>1</v>
      </c>
      <c r="C38" s="59">
        <v>809</v>
      </c>
      <c r="D38" s="60">
        <v>718</v>
      </c>
      <c r="E38" s="20">
        <v>0.55889999999999995</v>
      </c>
      <c r="F38" s="21">
        <f t="shared" si="2"/>
        <v>1.3097576948264572E-3</v>
      </c>
      <c r="G38" s="21">
        <f t="shared" si="0"/>
        <v>1.3090014400324841E-3</v>
      </c>
      <c r="H38" s="16">
        <f t="shared" si="6"/>
        <v>99449.889942608163</v>
      </c>
      <c r="I38" s="16">
        <f t="shared" si="3"/>
        <v>130.18004914594616</v>
      </c>
      <c r="J38" s="16">
        <f t="shared" si="1"/>
        <v>99392.467522929888</v>
      </c>
      <c r="K38" s="16">
        <f t="shared" si="4"/>
        <v>5265605.9223560914</v>
      </c>
      <c r="L38" s="23">
        <f t="shared" si="5"/>
        <v>52.947327798902904</v>
      </c>
    </row>
    <row r="39" spans="1:12" x14ac:dyDescent="0.2">
      <c r="A39" s="19">
        <v>30</v>
      </c>
      <c r="B39" s="11">
        <v>0</v>
      </c>
      <c r="C39" s="59">
        <v>796</v>
      </c>
      <c r="D39" s="60">
        <v>841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99319.709893462219</v>
      </c>
      <c r="I39" s="16">
        <f t="shared" si="3"/>
        <v>0</v>
      </c>
      <c r="J39" s="16">
        <f t="shared" si="1"/>
        <v>99319.709893462219</v>
      </c>
      <c r="K39" s="16">
        <f t="shared" si="4"/>
        <v>5166213.454833162</v>
      </c>
      <c r="L39" s="23">
        <f t="shared" si="5"/>
        <v>52.015994210764717</v>
      </c>
    </row>
    <row r="40" spans="1:12" x14ac:dyDescent="0.2">
      <c r="A40" s="19">
        <v>31</v>
      </c>
      <c r="B40" s="11">
        <v>0</v>
      </c>
      <c r="C40" s="59">
        <v>893</v>
      </c>
      <c r="D40" s="60">
        <v>801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99319.709893462219</v>
      </c>
      <c r="I40" s="16">
        <f t="shared" si="3"/>
        <v>0</v>
      </c>
      <c r="J40" s="16">
        <f t="shared" si="1"/>
        <v>99319.709893462219</v>
      </c>
      <c r="K40" s="16">
        <f t="shared" si="4"/>
        <v>5066893.7449396998</v>
      </c>
      <c r="L40" s="23">
        <f t="shared" si="5"/>
        <v>51.015994210764717</v>
      </c>
    </row>
    <row r="41" spans="1:12" x14ac:dyDescent="0.2">
      <c r="A41" s="19">
        <v>32</v>
      </c>
      <c r="B41" s="11">
        <v>1</v>
      </c>
      <c r="C41" s="59">
        <v>1008</v>
      </c>
      <c r="D41" s="60">
        <v>888</v>
      </c>
      <c r="E41" s="20">
        <v>0.63009999999999999</v>
      </c>
      <c r="F41" s="21">
        <f t="shared" si="2"/>
        <v>1.0548523206751054E-3</v>
      </c>
      <c r="G41" s="21">
        <f t="shared" si="0"/>
        <v>1.0544408885182878E-3</v>
      </c>
      <c r="H41" s="16">
        <f t="shared" si="6"/>
        <v>99319.709893462219</v>
      </c>
      <c r="I41" s="16">
        <f t="shared" si="3"/>
        <v>104.72676314744089</v>
      </c>
      <c r="J41" s="16">
        <f t="shared" si="1"/>
        <v>99280.971463773982</v>
      </c>
      <c r="K41" s="16">
        <f t="shared" si="4"/>
        <v>4967574.0350462375</v>
      </c>
      <c r="L41" s="23">
        <f t="shared" si="5"/>
        <v>50.015994210764717</v>
      </c>
    </row>
    <row r="42" spans="1:12" x14ac:dyDescent="0.2">
      <c r="A42" s="19">
        <v>33</v>
      </c>
      <c r="B42" s="11">
        <v>0</v>
      </c>
      <c r="C42" s="59">
        <v>1027</v>
      </c>
      <c r="D42" s="60">
        <v>1037</v>
      </c>
      <c r="E42" s="20">
        <v>0</v>
      </c>
      <c r="F42" s="21">
        <f t="shared" si="2"/>
        <v>0</v>
      </c>
      <c r="G42" s="21">
        <f t="shared" si="0"/>
        <v>0</v>
      </c>
      <c r="H42" s="16">
        <f t="shared" si="6"/>
        <v>99214.98313031478</v>
      </c>
      <c r="I42" s="16">
        <f t="shared" si="3"/>
        <v>0</v>
      </c>
      <c r="J42" s="16">
        <f t="shared" si="1"/>
        <v>99214.98313031478</v>
      </c>
      <c r="K42" s="16">
        <f t="shared" si="4"/>
        <v>4868293.0635824632</v>
      </c>
      <c r="L42" s="23">
        <f t="shared" si="5"/>
        <v>49.068123684385064</v>
      </c>
    </row>
    <row r="43" spans="1:12" x14ac:dyDescent="0.2">
      <c r="A43" s="19">
        <v>34</v>
      </c>
      <c r="B43" s="11">
        <v>0</v>
      </c>
      <c r="C43" s="59">
        <v>1199</v>
      </c>
      <c r="D43" s="60">
        <v>1045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99214.98313031478</v>
      </c>
      <c r="I43" s="16">
        <f t="shared" si="3"/>
        <v>0</v>
      </c>
      <c r="J43" s="16">
        <f t="shared" si="1"/>
        <v>99214.98313031478</v>
      </c>
      <c r="K43" s="16">
        <f t="shared" si="4"/>
        <v>4769078.0804521488</v>
      </c>
      <c r="L43" s="23">
        <f t="shared" si="5"/>
        <v>48.068123684385064</v>
      </c>
    </row>
    <row r="44" spans="1:12" x14ac:dyDescent="0.2">
      <c r="A44" s="19">
        <v>35</v>
      </c>
      <c r="B44" s="11">
        <v>1</v>
      </c>
      <c r="C44" s="59">
        <v>1344</v>
      </c>
      <c r="D44" s="60">
        <v>1209</v>
      </c>
      <c r="E44" s="20">
        <v>0.20269999999999999</v>
      </c>
      <c r="F44" s="21">
        <f t="shared" si="2"/>
        <v>7.833920877399138E-4</v>
      </c>
      <c r="G44" s="21">
        <f t="shared" si="0"/>
        <v>7.829030876366842E-4</v>
      </c>
      <c r="H44" s="16">
        <f t="shared" si="6"/>
        <v>99214.98313031478</v>
      </c>
      <c r="I44" s="16">
        <f t="shared" si="3"/>
        <v>77.675716632544976</v>
      </c>
      <c r="J44" s="16">
        <f t="shared" si="1"/>
        <v>99153.052281443655</v>
      </c>
      <c r="K44" s="16">
        <f t="shared" si="4"/>
        <v>4669863.0973218344</v>
      </c>
      <c r="L44" s="23">
        <f t="shared" si="5"/>
        <v>47.068123684385071</v>
      </c>
    </row>
    <row r="45" spans="1:12" x14ac:dyDescent="0.2">
      <c r="A45" s="19">
        <v>36</v>
      </c>
      <c r="B45" s="11">
        <v>2</v>
      </c>
      <c r="C45" s="59">
        <v>1466</v>
      </c>
      <c r="D45" s="60">
        <v>1353</v>
      </c>
      <c r="E45" s="20">
        <v>0.45069999999999999</v>
      </c>
      <c r="F45" s="21">
        <f t="shared" si="2"/>
        <v>1.4189428875487761E-3</v>
      </c>
      <c r="G45" s="21">
        <f t="shared" si="0"/>
        <v>1.4178377888649542E-3</v>
      </c>
      <c r="H45" s="16">
        <f t="shared" si="6"/>
        <v>99137.30741368224</v>
      </c>
      <c r="I45" s="16">
        <f t="shared" si="3"/>
        <v>140.56062073744044</v>
      </c>
      <c r="J45" s="16">
        <f t="shared" si="1"/>
        <v>99060.097464711173</v>
      </c>
      <c r="K45" s="16">
        <f t="shared" si="4"/>
        <v>4570710.0450403905</v>
      </c>
      <c r="L45" s="23">
        <f t="shared" si="5"/>
        <v>46.104843517361587</v>
      </c>
    </row>
    <row r="46" spans="1:12" x14ac:dyDescent="0.2">
      <c r="A46" s="19">
        <v>37</v>
      </c>
      <c r="B46" s="11">
        <v>0</v>
      </c>
      <c r="C46" s="59">
        <v>1525</v>
      </c>
      <c r="D46" s="60">
        <v>1472</v>
      </c>
      <c r="E46" s="20">
        <v>0</v>
      </c>
      <c r="F46" s="21">
        <f t="shared" si="2"/>
        <v>0</v>
      </c>
      <c r="G46" s="21">
        <f t="shared" si="0"/>
        <v>0</v>
      </c>
      <c r="H46" s="16">
        <f t="shared" si="6"/>
        <v>98996.746792944803</v>
      </c>
      <c r="I46" s="16">
        <f t="shared" si="3"/>
        <v>0</v>
      </c>
      <c r="J46" s="16">
        <f t="shared" si="1"/>
        <v>98996.746792944803</v>
      </c>
      <c r="K46" s="16">
        <f t="shared" si="4"/>
        <v>4471649.947575679</v>
      </c>
      <c r="L46" s="23">
        <f t="shared" si="5"/>
        <v>45.169665594449214</v>
      </c>
    </row>
    <row r="47" spans="1:12" x14ac:dyDescent="0.2">
      <c r="A47" s="19">
        <v>38</v>
      </c>
      <c r="B47" s="11">
        <v>2</v>
      </c>
      <c r="C47" s="59">
        <v>1660</v>
      </c>
      <c r="D47" s="60">
        <v>1513</v>
      </c>
      <c r="E47" s="20">
        <v>0.54110000000000003</v>
      </c>
      <c r="F47" s="21">
        <f t="shared" si="2"/>
        <v>1.2606366214938543E-3</v>
      </c>
      <c r="G47" s="21">
        <f t="shared" si="0"/>
        <v>1.2599077571134704E-3</v>
      </c>
      <c r="H47" s="16">
        <f t="shared" si="6"/>
        <v>98996.746792944803</v>
      </c>
      <c r="I47" s="16">
        <f t="shared" si="3"/>
        <v>124.72676921342924</v>
      </c>
      <c r="J47" s="16">
        <f t="shared" si="1"/>
        <v>98939.509678552757</v>
      </c>
      <c r="K47" s="16">
        <f t="shared" si="4"/>
        <v>4372653.200782734</v>
      </c>
      <c r="L47" s="23">
        <f t="shared" si="5"/>
        <v>44.169665594449206</v>
      </c>
    </row>
    <row r="48" spans="1:12" x14ac:dyDescent="0.2">
      <c r="A48" s="19">
        <v>39</v>
      </c>
      <c r="B48" s="11">
        <v>3</v>
      </c>
      <c r="C48" s="59">
        <v>1666</v>
      </c>
      <c r="D48" s="60">
        <v>1632</v>
      </c>
      <c r="E48" s="20">
        <v>0.73329999999999995</v>
      </c>
      <c r="F48" s="21">
        <f t="shared" si="2"/>
        <v>1.8192844147968466E-3</v>
      </c>
      <c r="G48" s="21">
        <f t="shared" si="0"/>
        <v>1.8184021203538538E-3</v>
      </c>
      <c r="H48" s="16">
        <f t="shared" si="6"/>
        <v>98872.020023731369</v>
      </c>
      <c r="I48" s="16">
        <f t="shared" si="3"/>
        <v>179.78909085482181</v>
      </c>
      <c r="J48" s="16">
        <f t="shared" si="1"/>
        <v>98824.070273200385</v>
      </c>
      <c r="K48" s="16">
        <f t="shared" si="4"/>
        <v>4273713.6911041811</v>
      </c>
      <c r="L48" s="23">
        <f t="shared" si="5"/>
        <v>43.224702904607391</v>
      </c>
    </row>
    <row r="49" spans="1:12" x14ac:dyDescent="0.2">
      <c r="A49" s="19">
        <v>40</v>
      </c>
      <c r="B49" s="11">
        <v>0</v>
      </c>
      <c r="C49" s="59">
        <v>1642</v>
      </c>
      <c r="D49" s="60">
        <v>1662</v>
      </c>
      <c r="E49" s="20">
        <v>0</v>
      </c>
      <c r="F49" s="21">
        <f t="shared" si="2"/>
        <v>0</v>
      </c>
      <c r="G49" s="21">
        <f t="shared" si="0"/>
        <v>0</v>
      </c>
      <c r="H49" s="16">
        <f t="shared" si="6"/>
        <v>98692.23093287654</v>
      </c>
      <c r="I49" s="16">
        <f t="shared" si="3"/>
        <v>0</v>
      </c>
      <c r="J49" s="16">
        <f t="shared" si="1"/>
        <v>98692.23093287654</v>
      </c>
      <c r="K49" s="16">
        <f t="shared" si="4"/>
        <v>4174889.6208309806</v>
      </c>
      <c r="L49" s="23">
        <f t="shared" si="5"/>
        <v>42.302110119189066</v>
      </c>
    </row>
    <row r="50" spans="1:12" x14ac:dyDescent="0.2">
      <c r="A50" s="19">
        <v>41</v>
      </c>
      <c r="B50" s="11">
        <v>1</v>
      </c>
      <c r="C50" s="59">
        <v>1546</v>
      </c>
      <c r="D50" s="60">
        <v>1647</v>
      </c>
      <c r="E50" s="20">
        <v>0.35620000000000002</v>
      </c>
      <c r="F50" s="21">
        <f t="shared" si="2"/>
        <v>6.2637018477920453E-4</v>
      </c>
      <c r="G50" s="21">
        <f t="shared" si="0"/>
        <v>6.2611769835627833E-4</v>
      </c>
      <c r="H50" s="16">
        <f t="shared" si="6"/>
        <v>98692.23093287654</v>
      </c>
      <c r="I50" s="16">
        <f t="shared" si="3"/>
        <v>61.792952477338957</v>
      </c>
      <c r="J50" s="16">
        <f t="shared" si="1"/>
        <v>98652.448630071638</v>
      </c>
      <c r="K50" s="16">
        <f t="shared" si="4"/>
        <v>4076197.3898981041</v>
      </c>
      <c r="L50" s="23">
        <f t="shared" si="5"/>
        <v>41.302110119189066</v>
      </c>
    </row>
    <row r="51" spans="1:12" x14ac:dyDescent="0.2">
      <c r="A51" s="19">
        <v>42</v>
      </c>
      <c r="B51" s="11">
        <v>0</v>
      </c>
      <c r="C51" s="59">
        <v>1396</v>
      </c>
      <c r="D51" s="60">
        <v>1560</v>
      </c>
      <c r="E51" s="20">
        <v>0</v>
      </c>
      <c r="F51" s="21">
        <f t="shared" si="2"/>
        <v>0</v>
      </c>
      <c r="G51" s="21">
        <f t="shared" si="0"/>
        <v>0</v>
      </c>
      <c r="H51" s="16">
        <f t="shared" si="6"/>
        <v>98630.437980399205</v>
      </c>
      <c r="I51" s="16">
        <f t="shared" si="3"/>
        <v>0</v>
      </c>
      <c r="J51" s="16">
        <f t="shared" si="1"/>
        <v>98630.437980399205</v>
      </c>
      <c r="K51" s="16">
        <f t="shared" si="4"/>
        <v>3977544.9412680324</v>
      </c>
      <c r="L51" s="23">
        <f t="shared" si="5"/>
        <v>40.327763140000336</v>
      </c>
    </row>
    <row r="52" spans="1:12" x14ac:dyDescent="0.2">
      <c r="A52" s="19">
        <v>43</v>
      </c>
      <c r="B52" s="11">
        <v>0</v>
      </c>
      <c r="C52" s="59">
        <v>1277</v>
      </c>
      <c r="D52" s="60">
        <v>1384</v>
      </c>
      <c r="E52" s="20">
        <v>0</v>
      </c>
      <c r="F52" s="21">
        <f t="shared" si="2"/>
        <v>0</v>
      </c>
      <c r="G52" s="21">
        <f t="shared" si="0"/>
        <v>0</v>
      </c>
      <c r="H52" s="16">
        <f t="shared" si="6"/>
        <v>98630.437980399205</v>
      </c>
      <c r="I52" s="16">
        <f t="shared" si="3"/>
        <v>0</v>
      </c>
      <c r="J52" s="16">
        <f t="shared" si="1"/>
        <v>98630.437980399205</v>
      </c>
      <c r="K52" s="16">
        <f t="shared" si="4"/>
        <v>3878914.5032876334</v>
      </c>
      <c r="L52" s="23">
        <f t="shared" si="5"/>
        <v>39.327763140000343</v>
      </c>
    </row>
    <row r="53" spans="1:12" x14ac:dyDescent="0.2">
      <c r="A53" s="19">
        <v>44</v>
      </c>
      <c r="B53" s="11">
        <v>0</v>
      </c>
      <c r="C53" s="59">
        <v>1203</v>
      </c>
      <c r="D53" s="60">
        <v>1302</v>
      </c>
      <c r="E53" s="20">
        <v>0</v>
      </c>
      <c r="F53" s="21">
        <f t="shared" si="2"/>
        <v>0</v>
      </c>
      <c r="G53" s="21">
        <f t="shared" si="0"/>
        <v>0</v>
      </c>
      <c r="H53" s="16">
        <f t="shared" si="6"/>
        <v>98630.437980399205</v>
      </c>
      <c r="I53" s="16">
        <f t="shared" si="3"/>
        <v>0</v>
      </c>
      <c r="J53" s="16">
        <f t="shared" si="1"/>
        <v>98630.437980399205</v>
      </c>
      <c r="K53" s="16">
        <f t="shared" si="4"/>
        <v>3780284.0653072344</v>
      </c>
      <c r="L53" s="23">
        <f t="shared" si="5"/>
        <v>38.327763140000343</v>
      </c>
    </row>
    <row r="54" spans="1:12" x14ac:dyDescent="0.2">
      <c r="A54" s="19">
        <v>45</v>
      </c>
      <c r="B54" s="11">
        <v>1</v>
      </c>
      <c r="C54" s="59">
        <v>1058</v>
      </c>
      <c r="D54" s="60">
        <v>1208</v>
      </c>
      <c r="E54" s="20">
        <v>0.3836</v>
      </c>
      <c r="F54" s="21">
        <f t="shared" si="2"/>
        <v>8.8261253309797002E-4</v>
      </c>
      <c r="G54" s="21">
        <f t="shared" si="0"/>
        <v>8.8213261558319031E-4</v>
      </c>
      <c r="H54" s="16">
        <f t="shared" si="6"/>
        <v>98630.437980399205</v>
      </c>
      <c r="I54" s="16">
        <f t="shared" si="3"/>
        <v>87.005126231765189</v>
      </c>
      <c r="J54" s="16">
        <f t="shared" si="1"/>
        <v>98576.808020589931</v>
      </c>
      <c r="K54" s="16">
        <f t="shared" si="4"/>
        <v>3681653.6273268354</v>
      </c>
      <c r="L54" s="23">
        <f t="shared" si="5"/>
        <v>37.327763140000343</v>
      </c>
    </row>
    <row r="55" spans="1:12" x14ac:dyDescent="0.2">
      <c r="A55" s="19">
        <v>46</v>
      </c>
      <c r="B55" s="11">
        <v>4</v>
      </c>
      <c r="C55" s="59">
        <v>985</v>
      </c>
      <c r="D55" s="60">
        <v>1071</v>
      </c>
      <c r="E55" s="20">
        <v>0.46100000000000002</v>
      </c>
      <c r="F55" s="21">
        <f t="shared" si="2"/>
        <v>3.8910505836575876E-3</v>
      </c>
      <c r="G55" s="21">
        <f t="shared" si="0"/>
        <v>3.8829070548538282E-3</v>
      </c>
      <c r="H55" s="16">
        <f t="shared" si="6"/>
        <v>98543.432854167433</v>
      </c>
      <c r="I55" s="16">
        <f t="shared" si="3"/>
        <v>382.63499063896126</v>
      </c>
      <c r="J55" s="16">
        <f t="shared" si="1"/>
        <v>98337.192594213033</v>
      </c>
      <c r="K55" s="16">
        <f t="shared" si="4"/>
        <v>3583076.8193062455</v>
      </c>
      <c r="L55" s="23">
        <f t="shared" si="5"/>
        <v>36.360381565038161</v>
      </c>
    </row>
    <row r="56" spans="1:12" x14ac:dyDescent="0.2">
      <c r="A56" s="19">
        <v>47</v>
      </c>
      <c r="B56" s="11">
        <v>5</v>
      </c>
      <c r="C56" s="59">
        <v>931</v>
      </c>
      <c r="D56" s="60">
        <v>1002</v>
      </c>
      <c r="E56" s="20">
        <v>0.4592</v>
      </c>
      <c r="F56" s="21">
        <f t="shared" si="2"/>
        <v>5.1733057423693739E-3</v>
      </c>
      <c r="G56" s="21">
        <f t="shared" si="0"/>
        <v>5.1588726418793154E-3</v>
      </c>
      <c r="H56" s="16">
        <f t="shared" si="6"/>
        <v>98160.797863528467</v>
      </c>
      <c r="I56" s="16">
        <f t="shared" si="3"/>
        <v>506.39905460320256</v>
      </c>
      <c r="J56" s="16">
        <f t="shared" si="1"/>
        <v>97886.937254799064</v>
      </c>
      <c r="K56" s="16">
        <f t="shared" si="4"/>
        <v>3484739.6267120326</v>
      </c>
      <c r="L56" s="23">
        <f t="shared" si="5"/>
        <v>35.500318890610643</v>
      </c>
    </row>
    <row r="57" spans="1:12" x14ac:dyDescent="0.2">
      <c r="A57" s="19">
        <v>48</v>
      </c>
      <c r="B57" s="11">
        <v>3</v>
      </c>
      <c r="C57" s="59">
        <v>906</v>
      </c>
      <c r="D57" s="60">
        <v>934</v>
      </c>
      <c r="E57" s="20">
        <v>0.40550000000000003</v>
      </c>
      <c r="F57" s="21">
        <f t="shared" si="2"/>
        <v>3.2608695652173911E-3</v>
      </c>
      <c r="G57" s="21">
        <f t="shared" si="0"/>
        <v>3.2545603170375686E-3</v>
      </c>
      <c r="H57" s="16">
        <f t="shared" si="6"/>
        <v>97654.398808925267</v>
      </c>
      <c r="I57" s="16">
        <f t="shared" si="3"/>
        <v>317.82213114768899</v>
      </c>
      <c r="J57" s="16">
        <f t="shared" si="1"/>
        <v>97465.453551957966</v>
      </c>
      <c r="K57" s="16">
        <f t="shared" si="4"/>
        <v>3386852.6894572335</v>
      </c>
      <c r="L57" s="23">
        <f t="shared" si="5"/>
        <v>34.682028979402077</v>
      </c>
    </row>
    <row r="58" spans="1:12" x14ac:dyDescent="0.2">
      <c r="A58" s="19">
        <v>49</v>
      </c>
      <c r="B58" s="11">
        <v>0</v>
      </c>
      <c r="C58" s="59">
        <v>872</v>
      </c>
      <c r="D58" s="60">
        <v>903</v>
      </c>
      <c r="E58" s="20">
        <v>0</v>
      </c>
      <c r="F58" s="21">
        <f t="shared" si="2"/>
        <v>0</v>
      </c>
      <c r="G58" s="21">
        <f t="shared" si="0"/>
        <v>0</v>
      </c>
      <c r="H58" s="16">
        <f t="shared" si="6"/>
        <v>97336.576677777572</v>
      </c>
      <c r="I58" s="16">
        <f t="shared" si="3"/>
        <v>0</v>
      </c>
      <c r="J58" s="16">
        <f t="shared" si="1"/>
        <v>97336.576677777572</v>
      </c>
      <c r="K58" s="16">
        <f t="shared" si="4"/>
        <v>3289387.2359052757</v>
      </c>
      <c r="L58" s="23">
        <f t="shared" si="5"/>
        <v>33.793948258468589</v>
      </c>
    </row>
    <row r="59" spans="1:12" x14ac:dyDescent="0.2">
      <c r="A59" s="19">
        <v>50</v>
      </c>
      <c r="B59" s="11">
        <v>1</v>
      </c>
      <c r="C59" s="59">
        <v>825</v>
      </c>
      <c r="D59" s="60">
        <v>875</v>
      </c>
      <c r="E59" s="20">
        <v>0.35339999999999999</v>
      </c>
      <c r="F59" s="21">
        <f t="shared" si="2"/>
        <v>1.176470588235294E-3</v>
      </c>
      <c r="G59" s="21">
        <f t="shared" si="0"/>
        <v>1.175576320413201E-3</v>
      </c>
      <c r="H59" s="16">
        <f t="shared" si="6"/>
        <v>97336.576677777572</v>
      </c>
      <c r="I59" s="16">
        <f t="shared" si="3"/>
        <v>114.42657465247915</v>
      </c>
      <c r="J59" s="16">
        <f t="shared" si="1"/>
        <v>97262.588454607278</v>
      </c>
      <c r="K59" s="16">
        <f t="shared" si="4"/>
        <v>3192050.6592274983</v>
      </c>
      <c r="L59" s="23">
        <f t="shared" si="5"/>
        <v>32.793948258468589</v>
      </c>
    </row>
    <row r="60" spans="1:12" x14ac:dyDescent="0.2">
      <c r="A60" s="19">
        <v>51</v>
      </c>
      <c r="B60" s="11">
        <v>1</v>
      </c>
      <c r="C60" s="59">
        <v>728</v>
      </c>
      <c r="D60" s="60">
        <v>843</v>
      </c>
      <c r="E60" s="20">
        <v>0.90139999999999998</v>
      </c>
      <c r="F60" s="21">
        <f t="shared" si="2"/>
        <v>1.273074474856779E-3</v>
      </c>
      <c r="G60" s="21">
        <f t="shared" si="0"/>
        <v>1.2729146920577505E-3</v>
      </c>
      <c r="H60" s="16">
        <f t="shared" si="6"/>
        <v>97222.150103125095</v>
      </c>
      <c r="I60" s="16">
        <f t="shared" si="3"/>
        <v>123.75550325971187</v>
      </c>
      <c r="J60" s="16">
        <f t="shared" si="1"/>
        <v>97209.947810503683</v>
      </c>
      <c r="K60" s="16">
        <f t="shared" si="4"/>
        <v>3094788.0707728909</v>
      </c>
      <c r="L60" s="23">
        <f t="shared" si="5"/>
        <v>31.832129483766813</v>
      </c>
    </row>
    <row r="61" spans="1:12" x14ac:dyDescent="0.2">
      <c r="A61" s="19">
        <v>52</v>
      </c>
      <c r="B61" s="11">
        <v>0</v>
      </c>
      <c r="C61" s="59">
        <v>742</v>
      </c>
      <c r="D61" s="60">
        <v>718</v>
      </c>
      <c r="E61" s="20">
        <v>0</v>
      </c>
      <c r="F61" s="21">
        <f t="shared" si="2"/>
        <v>0</v>
      </c>
      <c r="G61" s="21">
        <f t="shared" si="0"/>
        <v>0</v>
      </c>
      <c r="H61" s="16">
        <f t="shared" si="6"/>
        <v>97098.39459986538</v>
      </c>
      <c r="I61" s="16">
        <f t="shared" si="3"/>
        <v>0</v>
      </c>
      <c r="J61" s="16">
        <f t="shared" si="1"/>
        <v>97098.39459986538</v>
      </c>
      <c r="K61" s="16">
        <f t="shared" si="4"/>
        <v>2997578.1229623873</v>
      </c>
      <c r="L61" s="23">
        <f t="shared" si="5"/>
        <v>30.871551845065657</v>
      </c>
    </row>
    <row r="62" spans="1:12" x14ac:dyDescent="0.2">
      <c r="A62" s="19">
        <v>53</v>
      </c>
      <c r="B62" s="11">
        <v>1</v>
      </c>
      <c r="C62" s="59">
        <v>728</v>
      </c>
      <c r="D62" s="60">
        <v>728</v>
      </c>
      <c r="E62" s="20">
        <v>0.58899999999999997</v>
      </c>
      <c r="F62" s="21">
        <f t="shared" si="2"/>
        <v>1.3736263736263737E-3</v>
      </c>
      <c r="G62" s="21">
        <f t="shared" si="0"/>
        <v>1.3728513160839141E-3</v>
      </c>
      <c r="H62" s="16">
        <f t="shared" si="6"/>
        <v>97098.39459986538</v>
      </c>
      <c r="I62" s="16">
        <f t="shared" si="3"/>
        <v>133.30165881606041</v>
      </c>
      <c r="J62" s="16">
        <f t="shared" si="1"/>
        <v>97043.607618091992</v>
      </c>
      <c r="K62" s="16">
        <f t="shared" si="4"/>
        <v>2900479.7283625221</v>
      </c>
      <c r="L62" s="23">
        <f t="shared" si="5"/>
        <v>29.87155184506566</v>
      </c>
    </row>
    <row r="63" spans="1:12" x14ac:dyDescent="0.2">
      <c r="A63" s="19">
        <v>54</v>
      </c>
      <c r="B63" s="11">
        <v>3</v>
      </c>
      <c r="C63" s="59">
        <v>624</v>
      </c>
      <c r="D63" s="60">
        <v>727</v>
      </c>
      <c r="E63" s="20">
        <v>0.85209999999999997</v>
      </c>
      <c r="F63" s="21">
        <f t="shared" si="2"/>
        <v>4.4411547002220575E-3</v>
      </c>
      <c r="G63" s="21">
        <f t="shared" si="0"/>
        <v>4.4382394569251844E-3</v>
      </c>
      <c r="H63" s="16">
        <f t="shared" si="6"/>
        <v>96965.092941049326</v>
      </c>
      <c r="I63" s="16">
        <f t="shared" si="3"/>
        <v>430.35430143538281</v>
      </c>
      <c r="J63" s="16">
        <f t="shared" si="1"/>
        <v>96901.443539867032</v>
      </c>
      <c r="K63" s="16">
        <f t="shared" si="4"/>
        <v>2803436.12074443</v>
      </c>
      <c r="L63" s="23">
        <f t="shared" si="5"/>
        <v>28.911807700208161</v>
      </c>
    </row>
    <row r="64" spans="1:12" x14ac:dyDescent="0.2">
      <c r="A64" s="19">
        <v>55</v>
      </c>
      <c r="B64" s="11">
        <v>2</v>
      </c>
      <c r="C64" s="59">
        <v>591</v>
      </c>
      <c r="D64" s="60">
        <v>635</v>
      </c>
      <c r="E64" s="20">
        <v>0.4274</v>
      </c>
      <c r="F64" s="21">
        <f t="shared" si="2"/>
        <v>3.2626427406199023E-3</v>
      </c>
      <c r="G64" s="21">
        <f t="shared" si="0"/>
        <v>3.2565588723969508E-3</v>
      </c>
      <c r="H64" s="16">
        <f t="shared" si="6"/>
        <v>96534.738639613948</v>
      </c>
      <c r="I64" s="16">
        <f t="shared" si="3"/>
        <v>314.37105961135558</v>
      </c>
      <c r="J64" s="16">
        <f t="shared" si="1"/>
        <v>96354.729770880484</v>
      </c>
      <c r="K64" s="16">
        <f t="shared" si="4"/>
        <v>2706534.6772045628</v>
      </c>
      <c r="L64" s="23">
        <f t="shared" si="5"/>
        <v>28.036898585375262</v>
      </c>
    </row>
    <row r="65" spans="1:12" x14ac:dyDescent="0.2">
      <c r="A65" s="19">
        <v>56</v>
      </c>
      <c r="B65" s="11">
        <v>1</v>
      </c>
      <c r="C65" s="59">
        <v>615</v>
      </c>
      <c r="D65" s="60">
        <v>601</v>
      </c>
      <c r="E65" s="20">
        <v>0.31230000000000002</v>
      </c>
      <c r="F65" s="21">
        <f t="shared" si="2"/>
        <v>1.6447368421052631E-3</v>
      </c>
      <c r="G65" s="21">
        <f t="shared" si="0"/>
        <v>1.642878605892644E-3</v>
      </c>
      <c r="H65" s="16">
        <f t="shared" si="6"/>
        <v>96220.367580002596</v>
      </c>
      <c r="I65" s="16">
        <f t="shared" si="3"/>
        <v>158.07838334831243</v>
      </c>
      <c r="J65" s="16">
        <f t="shared" si="1"/>
        <v>96111.657075773954</v>
      </c>
      <c r="K65" s="16">
        <f t="shared" si="4"/>
        <v>2610179.9474336822</v>
      </c>
      <c r="L65" s="23">
        <f t="shared" si="5"/>
        <v>27.127104303186574</v>
      </c>
    </row>
    <row r="66" spans="1:12" x14ac:dyDescent="0.2">
      <c r="A66" s="19">
        <v>57</v>
      </c>
      <c r="B66" s="11">
        <v>3</v>
      </c>
      <c r="C66" s="59">
        <v>585</v>
      </c>
      <c r="D66" s="60">
        <v>620</v>
      </c>
      <c r="E66" s="20">
        <v>0.5726</v>
      </c>
      <c r="F66" s="21">
        <f t="shared" si="2"/>
        <v>4.9792531120331947E-3</v>
      </c>
      <c r="G66" s="21">
        <f t="shared" si="0"/>
        <v>4.9686791031600458E-3</v>
      </c>
      <c r="H66" s="16">
        <f t="shared" si="6"/>
        <v>96062.289196654281</v>
      </c>
      <c r="I66" s="16">
        <f t="shared" si="3"/>
        <v>477.30268893313314</v>
      </c>
      <c r="J66" s="16">
        <f t="shared" si="1"/>
        <v>95858.290027404262</v>
      </c>
      <c r="K66" s="16">
        <f t="shared" si="4"/>
        <v>2514068.2903579082</v>
      </c>
      <c r="L66" s="23">
        <f t="shared" si="5"/>
        <v>26.171230265096263</v>
      </c>
    </row>
    <row r="67" spans="1:12" x14ac:dyDescent="0.2">
      <c r="A67" s="19">
        <v>58</v>
      </c>
      <c r="B67" s="11">
        <v>2</v>
      </c>
      <c r="C67" s="59">
        <v>593</v>
      </c>
      <c r="D67" s="60">
        <v>581</v>
      </c>
      <c r="E67" s="20">
        <v>0.4904</v>
      </c>
      <c r="F67" s="21">
        <f t="shared" si="2"/>
        <v>3.4071550255536627E-3</v>
      </c>
      <c r="G67" s="21">
        <f t="shared" si="0"/>
        <v>3.4012494830100784E-3</v>
      </c>
      <c r="H67" s="16">
        <f t="shared" si="6"/>
        <v>95584.986507721143</v>
      </c>
      <c r="I67" s="16">
        <f t="shared" si="3"/>
        <v>325.10838594291187</v>
      </c>
      <c r="J67" s="16">
        <f t="shared" si="1"/>
        <v>95419.311274244639</v>
      </c>
      <c r="K67" s="16">
        <f t="shared" si="4"/>
        <v>2418210.000330504</v>
      </c>
      <c r="L67" s="23">
        <f t="shared" si="5"/>
        <v>25.299056773263931</v>
      </c>
    </row>
    <row r="68" spans="1:12" x14ac:dyDescent="0.2">
      <c r="A68" s="19">
        <v>59</v>
      </c>
      <c r="B68" s="11">
        <v>6</v>
      </c>
      <c r="C68" s="59">
        <v>601</v>
      </c>
      <c r="D68" s="60">
        <v>582</v>
      </c>
      <c r="E68" s="20">
        <v>0.45839999999999997</v>
      </c>
      <c r="F68" s="21">
        <f t="shared" si="2"/>
        <v>1.0143702451394759E-2</v>
      </c>
      <c r="G68" s="21">
        <f t="shared" si="0"/>
        <v>1.008827916824156E-2</v>
      </c>
      <c r="H68" s="16">
        <f t="shared" si="6"/>
        <v>95259.878121778238</v>
      </c>
      <c r="I68" s="16">
        <f t="shared" si="3"/>
        <v>961.00824402516537</v>
      </c>
      <c r="J68" s="16">
        <f t="shared" si="1"/>
        <v>94739.396056814207</v>
      </c>
      <c r="K68" s="16">
        <f t="shared" si="4"/>
        <v>2322790.6890562596</v>
      </c>
      <c r="L68" s="23">
        <f t="shared" si="5"/>
        <v>24.383725182671895</v>
      </c>
    </row>
    <row r="69" spans="1:12" x14ac:dyDescent="0.2">
      <c r="A69" s="19">
        <v>60</v>
      </c>
      <c r="B69" s="11">
        <v>5</v>
      </c>
      <c r="C69" s="59">
        <v>598</v>
      </c>
      <c r="D69" s="60">
        <v>598</v>
      </c>
      <c r="E69" s="20">
        <v>0.58189999999999997</v>
      </c>
      <c r="F69" s="21">
        <f t="shared" si="2"/>
        <v>8.3612040133779261E-3</v>
      </c>
      <c r="G69" s="21">
        <f t="shared" si="0"/>
        <v>8.3320765784494176E-3</v>
      </c>
      <c r="H69" s="16">
        <f t="shared" si="6"/>
        <v>94298.869877753066</v>
      </c>
      <c r="I69" s="16">
        <f t="shared" si="3"/>
        <v>785.70540508267561</v>
      </c>
      <c r="J69" s="16">
        <f t="shared" si="1"/>
        <v>93970.366447888009</v>
      </c>
      <c r="K69" s="16">
        <f t="shared" si="4"/>
        <v>2228051.2929994455</v>
      </c>
      <c r="L69" s="23">
        <f t="shared" si="5"/>
        <v>23.627550318342532</v>
      </c>
    </row>
    <row r="70" spans="1:12" x14ac:dyDescent="0.2">
      <c r="A70" s="19">
        <v>61</v>
      </c>
      <c r="B70" s="11">
        <v>4</v>
      </c>
      <c r="C70" s="59">
        <v>599</v>
      </c>
      <c r="D70" s="60">
        <v>601</v>
      </c>
      <c r="E70" s="20">
        <v>0.69379999999999997</v>
      </c>
      <c r="F70" s="21">
        <f t="shared" si="2"/>
        <v>6.6666666666666671E-3</v>
      </c>
      <c r="G70" s="21">
        <f t="shared" si="0"/>
        <v>6.6530855014630139E-3</v>
      </c>
      <c r="H70" s="16">
        <f t="shared" si="6"/>
        <v>93513.164472670396</v>
      </c>
      <c r="I70" s="16">
        <f t="shared" si="3"/>
        <v>622.15107874904959</v>
      </c>
      <c r="J70" s="16">
        <f t="shared" si="1"/>
        <v>93322.66181235743</v>
      </c>
      <c r="K70" s="16">
        <f t="shared" si="4"/>
        <v>2134080.9265515576</v>
      </c>
      <c r="L70" s="23">
        <f t="shared" si="5"/>
        <v>22.821181793877283</v>
      </c>
    </row>
    <row r="71" spans="1:12" x14ac:dyDescent="0.2">
      <c r="A71" s="19">
        <v>62</v>
      </c>
      <c r="B71" s="11">
        <v>3</v>
      </c>
      <c r="C71" s="59">
        <v>537</v>
      </c>
      <c r="D71" s="60">
        <v>601</v>
      </c>
      <c r="E71" s="20">
        <v>0.65939999999999999</v>
      </c>
      <c r="F71" s="21">
        <f t="shared" si="2"/>
        <v>5.272407732864675E-3</v>
      </c>
      <c r="G71" s="21">
        <f t="shared" si="0"/>
        <v>5.2629566097296635E-3</v>
      </c>
      <c r="H71" s="16">
        <f t="shared" si="6"/>
        <v>92891.013393921341</v>
      </c>
      <c r="I71" s="16">
        <f t="shared" si="3"/>
        <v>488.88137292602505</v>
      </c>
      <c r="J71" s="16">
        <f t="shared" si="1"/>
        <v>92724.500398302727</v>
      </c>
      <c r="K71" s="16">
        <f t="shared" si="4"/>
        <v>2040758.2647392002</v>
      </c>
      <c r="L71" s="23">
        <f t="shared" si="5"/>
        <v>21.96938315319041</v>
      </c>
    </row>
    <row r="72" spans="1:12" x14ac:dyDescent="0.2">
      <c r="A72" s="19">
        <v>63</v>
      </c>
      <c r="B72" s="11">
        <v>4</v>
      </c>
      <c r="C72" s="59">
        <v>641</v>
      </c>
      <c r="D72" s="60">
        <v>534</v>
      </c>
      <c r="E72" s="20">
        <v>0.81989999999999996</v>
      </c>
      <c r="F72" s="21">
        <f t="shared" si="2"/>
        <v>6.8085106382978723E-3</v>
      </c>
      <c r="G72" s="21">
        <f t="shared" si="0"/>
        <v>6.8001721803596068E-3</v>
      </c>
      <c r="H72" s="16">
        <f t="shared" si="6"/>
        <v>92402.132020995312</v>
      </c>
      <c r="I72" s="16">
        <f t="shared" si="3"/>
        <v>628.35040757508796</v>
      </c>
      <c r="J72" s="16">
        <f t="shared" si="1"/>
        <v>92288.96611259105</v>
      </c>
      <c r="K72" s="16">
        <f t="shared" si="4"/>
        <v>1948033.7643408976</v>
      </c>
      <c r="L72" s="23">
        <f t="shared" si="5"/>
        <v>21.082130051915595</v>
      </c>
    </row>
    <row r="73" spans="1:12" x14ac:dyDescent="0.2">
      <c r="A73" s="19">
        <v>64</v>
      </c>
      <c r="B73" s="11">
        <v>6</v>
      </c>
      <c r="C73" s="59">
        <v>656</v>
      </c>
      <c r="D73" s="60">
        <v>633</v>
      </c>
      <c r="E73" s="20">
        <v>0.61280000000000001</v>
      </c>
      <c r="F73" s="21">
        <f t="shared" si="2"/>
        <v>9.3095422808378587E-3</v>
      </c>
      <c r="G73" s="21">
        <f t="shared" ref="G73:G103" si="7">F73/((1+(1-E73)*F73))</f>
        <v>9.2761051242441529E-3</v>
      </c>
      <c r="H73" s="16">
        <f t="shared" si="6"/>
        <v>91773.781613420229</v>
      </c>
      <c r="I73" s="16">
        <f t="shared" si="3"/>
        <v>851.30324589551117</v>
      </c>
      <c r="J73" s="16">
        <f t="shared" ref="J73:J103" si="8">H74+I73*E73</f>
        <v>91444.156996609483</v>
      </c>
      <c r="K73" s="16">
        <f t="shared" si="4"/>
        <v>1855744.7982283065</v>
      </c>
      <c r="L73" s="23">
        <f t="shared" si="5"/>
        <v>20.220860093193956</v>
      </c>
    </row>
    <row r="74" spans="1:12" x14ac:dyDescent="0.2">
      <c r="A74" s="19">
        <v>65</v>
      </c>
      <c r="B74" s="11">
        <v>4</v>
      </c>
      <c r="C74" s="59">
        <v>608</v>
      </c>
      <c r="D74" s="60">
        <v>642</v>
      </c>
      <c r="E74" s="20">
        <v>0.1918</v>
      </c>
      <c r="F74" s="21">
        <f t="shared" ref="F74:F103" si="9">B74/((C74+D74)/2)</f>
        <v>6.4000000000000003E-3</v>
      </c>
      <c r="G74" s="21">
        <f t="shared" si="7"/>
        <v>6.3670664759942503E-3</v>
      </c>
      <c r="H74" s="16">
        <f t="shared" si="6"/>
        <v>90922.478367524716</v>
      </c>
      <c r="I74" s="16">
        <f t="shared" ref="I74:I103" si="10">H74*G74</f>
        <v>578.90946392817909</v>
      </c>
      <c r="J74" s="16">
        <f t="shared" si="8"/>
        <v>90454.603738777965</v>
      </c>
      <c r="K74" s="16">
        <f t="shared" ref="K74:K97" si="11">K75+J74</f>
        <v>1764300.6412316971</v>
      </c>
      <c r="L74" s="23">
        <f t="shared" ref="L74:L103" si="12">K74/H74</f>
        <v>19.404449514674273</v>
      </c>
    </row>
    <row r="75" spans="1:12" x14ac:dyDescent="0.2">
      <c r="A75" s="19">
        <v>66</v>
      </c>
      <c r="B75" s="11">
        <v>5</v>
      </c>
      <c r="C75" s="59">
        <v>534</v>
      </c>
      <c r="D75" s="60">
        <v>604</v>
      </c>
      <c r="E75" s="20">
        <v>0.4647</v>
      </c>
      <c r="F75" s="21">
        <f t="shared" si="9"/>
        <v>8.7873462214411256E-3</v>
      </c>
      <c r="G75" s="21">
        <f t="shared" si="7"/>
        <v>8.7462052402014091E-3</v>
      </c>
      <c r="H75" s="16">
        <f t="shared" ref="H75:H104" si="13">H74-I74</f>
        <v>90343.568903596533</v>
      </c>
      <c r="I75" s="16">
        <f t="shared" si="10"/>
        <v>790.16339576313305</v>
      </c>
      <c r="J75" s="16">
        <f t="shared" si="8"/>
        <v>89920.594437844527</v>
      </c>
      <c r="K75" s="16">
        <f t="shared" si="11"/>
        <v>1673846.037492919</v>
      </c>
      <c r="L75" s="23">
        <f t="shared" si="12"/>
        <v>18.527561594107933</v>
      </c>
    </row>
    <row r="76" spans="1:12" x14ac:dyDescent="0.2">
      <c r="A76" s="19">
        <v>67</v>
      </c>
      <c r="B76" s="11">
        <v>3</v>
      </c>
      <c r="C76" s="59">
        <v>508</v>
      </c>
      <c r="D76" s="60">
        <v>528</v>
      </c>
      <c r="E76" s="20">
        <v>0.51690000000000003</v>
      </c>
      <c r="F76" s="21">
        <f t="shared" si="9"/>
        <v>5.7915057915057912E-3</v>
      </c>
      <c r="G76" s="21">
        <f t="shared" si="7"/>
        <v>5.775347083921376E-3</v>
      </c>
      <c r="H76" s="16">
        <f t="shared" si="13"/>
        <v>89553.405507833406</v>
      </c>
      <c r="I76" s="16">
        <f t="shared" si="10"/>
        <v>517.20199935489416</v>
      </c>
      <c r="J76" s="16">
        <f t="shared" si="8"/>
        <v>89303.545221945067</v>
      </c>
      <c r="K76" s="16">
        <f t="shared" si="11"/>
        <v>1583925.4430550744</v>
      </c>
      <c r="L76" s="23">
        <f t="shared" si="12"/>
        <v>17.686937019011808</v>
      </c>
    </row>
    <row r="77" spans="1:12" x14ac:dyDescent="0.2">
      <c r="A77" s="19">
        <v>68</v>
      </c>
      <c r="B77" s="11">
        <v>7</v>
      </c>
      <c r="C77" s="59">
        <v>512</v>
      </c>
      <c r="D77" s="60">
        <v>504</v>
      </c>
      <c r="E77" s="20">
        <v>0.70760000000000001</v>
      </c>
      <c r="F77" s="21">
        <f t="shared" si="9"/>
        <v>1.3779527559055118E-2</v>
      </c>
      <c r="G77" s="21">
        <f t="shared" si="7"/>
        <v>1.3724230796075969E-2</v>
      </c>
      <c r="H77" s="16">
        <f t="shared" si="13"/>
        <v>89036.203508478517</v>
      </c>
      <c r="I77" s="16">
        <f t="shared" si="10"/>
        <v>1221.9534061567481</v>
      </c>
      <c r="J77" s="16">
        <f t="shared" si="8"/>
        <v>88678.904332518272</v>
      </c>
      <c r="K77" s="16">
        <f t="shared" si="11"/>
        <v>1494621.8978331294</v>
      </c>
      <c r="L77" s="23">
        <f t="shared" si="12"/>
        <v>16.786675969296056</v>
      </c>
    </row>
    <row r="78" spans="1:12" x14ac:dyDescent="0.2">
      <c r="A78" s="19">
        <v>69</v>
      </c>
      <c r="B78" s="11">
        <v>9</v>
      </c>
      <c r="C78" s="59">
        <v>463</v>
      </c>
      <c r="D78" s="60">
        <v>499</v>
      </c>
      <c r="E78" s="20">
        <v>0.4819</v>
      </c>
      <c r="F78" s="21">
        <f t="shared" si="9"/>
        <v>1.8711018711018712E-2</v>
      </c>
      <c r="G78" s="21">
        <f t="shared" si="7"/>
        <v>1.8531372274884491E-2</v>
      </c>
      <c r="H78" s="16">
        <f t="shared" si="13"/>
        <v>87814.250102321763</v>
      </c>
      <c r="I78" s="16">
        <f t="shared" si="10"/>
        <v>1627.318559685938</v>
      </c>
      <c r="J78" s="16">
        <f t="shared" si="8"/>
        <v>86971.136356548479</v>
      </c>
      <c r="K78" s="16">
        <f t="shared" si="11"/>
        <v>1405942.993500611</v>
      </c>
      <c r="L78" s="23">
        <f t="shared" si="12"/>
        <v>16.010419628504447</v>
      </c>
    </row>
    <row r="79" spans="1:12" x14ac:dyDescent="0.2">
      <c r="A79" s="19">
        <v>70</v>
      </c>
      <c r="B79" s="11">
        <v>5</v>
      </c>
      <c r="C79" s="59">
        <v>373</v>
      </c>
      <c r="D79" s="60">
        <v>455</v>
      </c>
      <c r="E79" s="20">
        <v>0.54300000000000004</v>
      </c>
      <c r="F79" s="21">
        <f t="shared" si="9"/>
        <v>1.2077294685990338E-2</v>
      </c>
      <c r="G79" s="21">
        <f t="shared" si="7"/>
        <v>1.2011002077903359E-2</v>
      </c>
      <c r="H79" s="16">
        <f t="shared" si="13"/>
        <v>86186.931542635823</v>
      </c>
      <c r="I79" s="16">
        <f t="shared" si="10"/>
        <v>1035.1914138467134</v>
      </c>
      <c r="J79" s="16">
        <f t="shared" si="8"/>
        <v>85713.849066507872</v>
      </c>
      <c r="K79" s="16">
        <f t="shared" si="11"/>
        <v>1318971.8571440626</v>
      </c>
      <c r="L79" s="23">
        <f t="shared" si="12"/>
        <v>15.303617770538452</v>
      </c>
    </row>
    <row r="80" spans="1:12" x14ac:dyDescent="0.2">
      <c r="A80" s="19">
        <v>71</v>
      </c>
      <c r="B80" s="11">
        <v>7</v>
      </c>
      <c r="C80" s="59">
        <v>340</v>
      </c>
      <c r="D80" s="60">
        <v>375</v>
      </c>
      <c r="E80" s="20">
        <v>0.66690000000000005</v>
      </c>
      <c r="F80" s="21">
        <f t="shared" si="9"/>
        <v>1.9580419580419582E-2</v>
      </c>
      <c r="G80" s="21">
        <f t="shared" si="7"/>
        <v>1.945353897391475E-2</v>
      </c>
      <c r="H80" s="16">
        <f t="shared" si="13"/>
        <v>85151.740128789112</v>
      </c>
      <c r="I80" s="16">
        <f t="shared" si="10"/>
        <v>1656.5026952920596</v>
      </c>
      <c r="J80" s="16">
        <f t="shared" si="8"/>
        <v>84599.959080987333</v>
      </c>
      <c r="K80" s="16">
        <f t="shared" si="11"/>
        <v>1233258.0080775549</v>
      </c>
      <c r="L80" s="23">
        <f t="shared" si="12"/>
        <v>14.483062897038794</v>
      </c>
    </row>
    <row r="81" spans="1:12" x14ac:dyDescent="0.2">
      <c r="A81" s="19">
        <v>72</v>
      </c>
      <c r="B81" s="11">
        <v>6</v>
      </c>
      <c r="C81" s="59">
        <v>315</v>
      </c>
      <c r="D81" s="60">
        <v>333</v>
      </c>
      <c r="E81" s="20">
        <v>0.38400000000000001</v>
      </c>
      <c r="F81" s="21">
        <f t="shared" si="9"/>
        <v>1.8518518518518517E-2</v>
      </c>
      <c r="G81" s="21">
        <f t="shared" si="7"/>
        <v>1.8309652848981985E-2</v>
      </c>
      <c r="H81" s="16">
        <f t="shared" si="13"/>
        <v>83495.237433497052</v>
      </c>
      <c r="I81" s="16">
        <f t="shared" si="10"/>
        <v>1528.7688119506565</v>
      </c>
      <c r="J81" s="16">
        <f t="shared" si="8"/>
        <v>82553.515845335452</v>
      </c>
      <c r="K81" s="16">
        <f t="shared" si="11"/>
        <v>1148658.0489965675</v>
      </c>
      <c r="L81" s="23">
        <f t="shared" si="12"/>
        <v>13.757168484148091</v>
      </c>
    </row>
    <row r="82" spans="1:12" x14ac:dyDescent="0.2">
      <c r="A82" s="19">
        <v>73</v>
      </c>
      <c r="B82" s="11">
        <v>7</v>
      </c>
      <c r="C82" s="59">
        <v>303</v>
      </c>
      <c r="D82" s="60">
        <v>305</v>
      </c>
      <c r="E82" s="20">
        <v>0.47049999999999997</v>
      </c>
      <c r="F82" s="21">
        <f t="shared" si="9"/>
        <v>2.3026315789473683E-2</v>
      </c>
      <c r="G82" s="21">
        <f t="shared" si="7"/>
        <v>2.2748950704648746E-2</v>
      </c>
      <c r="H82" s="16">
        <f t="shared" si="13"/>
        <v>81966.468621546403</v>
      </c>
      <c r="I82" s="16">
        <f t="shared" si="10"/>
        <v>1864.6511541056973</v>
      </c>
      <c r="J82" s="16">
        <f t="shared" si="8"/>
        <v>80979.135835447436</v>
      </c>
      <c r="K82" s="16">
        <f t="shared" si="11"/>
        <v>1066104.5331512319</v>
      </c>
      <c r="L82" s="23">
        <f t="shared" si="12"/>
        <v>13.006593440954788</v>
      </c>
    </row>
    <row r="83" spans="1:12" x14ac:dyDescent="0.2">
      <c r="A83" s="19">
        <v>74</v>
      </c>
      <c r="B83" s="11">
        <v>7</v>
      </c>
      <c r="C83" s="59">
        <v>182</v>
      </c>
      <c r="D83" s="60">
        <v>302</v>
      </c>
      <c r="E83" s="20">
        <v>0.35770000000000002</v>
      </c>
      <c r="F83" s="21">
        <f t="shared" si="9"/>
        <v>2.8925619834710745E-2</v>
      </c>
      <c r="G83" s="21">
        <f t="shared" si="7"/>
        <v>2.8398015222147532E-2</v>
      </c>
      <c r="H83" s="16">
        <f t="shared" si="13"/>
        <v>80101.817467440706</v>
      </c>
      <c r="I83" s="16">
        <f t="shared" si="10"/>
        <v>2274.7326317620641</v>
      </c>
      <c r="J83" s="16">
        <f t="shared" si="8"/>
        <v>78640.756698059937</v>
      </c>
      <c r="K83" s="16">
        <f t="shared" si="11"/>
        <v>985125.39731578459</v>
      </c>
      <c r="L83" s="23">
        <f t="shared" si="12"/>
        <v>12.298415048025749</v>
      </c>
    </row>
    <row r="84" spans="1:12" x14ac:dyDescent="0.2">
      <c r="A84" s="19">
        <v>75</v>
      </c>
      <c r="B84" s="11">
        <v>1</v>
      </c>
      <c r="C84" s="59">
        <v>196</v>
      </c>
      <c r="D84" s="60">
        <v>186</v>
      </c>
      <c r="E84" s="20">
        <v>0.47399999999999998</v>
      </c>
      <c r="F84" s="21">
        <f t="shared" si="9"/>
        <v>5.235602094240838E-3</v>
      </c>
      <c r="G84" s="21">
        <f t="shared" si="7"/>
        <v>5.2212232281778981E-3</v>
      </c>
      <c r="H84" s="16">
        <f t="shared" si="13"/>
        <v>77827.084835678645</v>
      </c>
      <c r="I84" s="16">
        <f t="shared" si="10"/>
        <v>406.3525831254172</v>
      </c>
      <c r="J84" s="16">
        <f t="shared" si="8"/>
        <v>77613.343376954668</v>
      </c>
      <c r="K84" s="16">
        <f t="shared" si="11"/>
        <v>906484.64061772462</v>
      </c>
      <c r="L84" s="23">
        <f t="shared" si="12"/>
        <v>11.64741866577226</v>
      </c>
    </row>
    <row r="85" spans="1:12" x14ac:dyDescent="0.2">
      <c r="A85" s="19">
        <v>76</v>
      </c>
      <c r="B85" s="11">
        <v>7</v>
      </c>
      <c r="C85" s="59">
        <v>238</v>
      </c>
      <c r="D85" s="60">
        <v>194</v>
      </c>
      <c r="E85" s="20">
        <v>0.43869999999999998</v>
      </c>
      <c r="F85" s="21">
        <f t="shared" si="9"/>
        <v>3.2407407407407406E-2</v>
      </c>
      <c r="G85" s="21">
        <f t="shared" si="7"/>
        <v>3.1828439256105713E-2</v>
      </c>
      <c r="H85" s="16">
        <f t="shared" si="13"/>
        <v>77420.732252553222</v>
      </c>
      <c r="I85" s="16">
        <f t="shared" si="10"/>
        <v>2464.1810736636148</v>
      </c>
      <c r="J85" s="16">
        <f t="shared" si="8"/>
        <v>76037.587415905844</v>
      </c>
      <c r="K85" s="16">
        <f t="shared" si="11"/>
        <v>828871.29724076996</v>
      </c>
      <c r="L85" s="23">
        <f t="shared" si="12"/>
        <v>10.7060637780707</v>
      </c>
    </row>
    <row r="86" spans="1:12" x14ac:dyDescent="0.2">
      <c r="A86" s="19">
        <v>77</v>
      </c>
      <c r="B86" s="11">
        <v>6</v>
      </c>
      <c r="C86" s="59">
        <v>137</v>
      </c>
      <c r="D86" s="60">
        <v>234</v>
      </c>
      <c r="E86" s="20">
        <v>0.64380000000000004</v>
      </c>
      <c r="F86" s="21">
        <f t="shared" si="9"/>
        <v>3.2345013477088951E-2</v>
      </c>
      <c r="G86" s="21">
        <f t="shared" si="7"/>
        <v>3.1976601654682545E-2</v>
      </c>
      <c r="H86" s="16">
        <f t="shared" si="13"/>
        <v>74956.551178889611</v>
      </c>
      <c r="I86" s="16">
        <f t="shared" si="10"/>
        <v>2396.8557784561785</v>
      </c>
      <c r="J86" s="16">
        <f t="shared" si="8"/>
        <v>74102.791150603516</v>
      </c>
      <c r="K86" s="16">
        <f t="shared" si="11"/>
        <v>752833.70982486405</v>
      </c>
      <c r="L86" s="23">
        <f t="shared" si="12"/>
        <v>10.04360123277508</v>
      </c>
    </row>
    <row r="87" spans="1:12" x14ac:dyDescent="0.2">
      <c r="A87" s="19">
        <v>78</v>
      </c>
      <c r="B87" s="11">
        <v>7</v>
      </c>
      <c r="C87" s="59">
        <v>114</v>
      </c>
      <c r="D87" s="60">
        <v>127</v>
      </c>
      <c r="E87" s="20">
        <v>0.35849999999999999</v>
      </c>
      <c r="F87" s="21">
        <f t="shared" si="9"/>
        <v>5.8091286307053944E-2</v>
      </c>
      <c r="G87" s="21">
        <f t="shared" si="7"/>
        <v>5.6004256323480592E-2</v>
      </c>
      <c r="H87" s="16">
        <f t="shared" si="13"/>
        <v>72559.695400433426</v>
      </c>
      <c r="I87" s="16">
        <f t="shared" si="10"/>
        <v>4063.6517799595495</v>
      </c>
      <c r="J87" s="16">
        <f t="shared" si="8"/>
        <v>69952.862783589371</v>
      </c>
      <c r="K87" s="16">
        <f t="shared" si="11"/>
        <v>678730.91867426049</v>
      </c>
      <c r="L87" s="23">
        <f t="shared" si="12"/>
        <v>9.3541037476599733</v>
      </c>
    </row>
    <row r="88" spans="1:12" x14ac:dyDescent="0.2">
      <c r="A88" s="19">
        <v>79</v>
      </c>
      <c r="B88" s="11">
        <v>4</v>
      </c>
      <c r="C88" s="59">
        <v>148</v>
      </c>
      <c r="D88" s="60">
        <v>114</v>
      </c>
      <c r="E88" s="20">
        <v>0.73629999999999995</v>
      </c>
      <c r="F88" s="21">
        <f t="shared" si="9"/>
        <v>3.0534351145038167E-2</v>
      </c>
      <c r="G88" s="21">
        <f t="shared" si="7"/>
        <v>3.0290455174669908E-2</v>
      </c>
      <c r="H88" s="16">
        <f t="shared" si="13"/>
        <v>68496.04362047388</v>
      </c>
      <c r="I88" s="16">
        <f t="shared" si="10"/>
        <v>2074.7763389281986</v>
      </c>
      <c r="J88" s="16">
        <f t="shared" si="8"/>
        <v>67948.925099898508</v>
      </c>
      <c r="K88" s="16">
        <f t="shared" si="11"/>
        <v>608778.05589067109</v>
      </c>
      <c r="L88" s="23">
        <f t="shared" si="12"/>
        <v>8.8877842239154337</v>
      </c>
    </row>
    <row r="89" spans="1:12" x14ac:dyDescent="0.2">
      <c r="A89" s="19">
        <v>80</v>
      </c>
      <c r="B89" s="11">
        <v>9</v>
      </c>
      <c r="C89" s="59">
        <v>121</v>
      </c>
      <c r="D89" s="60">
        <v>138</v>
      </c>
      <c r="E89" s="20">
        <v>0.45910000000000001</v>
      </c>
      <c r="F89" s="21">
        <f t="shared" si="9"/>
        <v>6.9498069498069498E-2</v>
      </c>
      <c r="G89" s="21">
        <f t="shared" si="7"/>
        <v>6.6980183540587393E-2</v>
      </c>
      <c r="H89" s="16">
        <f t="shared" si="13"/>
        <v>66421.267281545675</v>
      </c>
      <c r="I89" s="16">
        <f t="shared" si="10"/>
        <v>4448.9086735163419</v>
      </c>
      <c r="J89" s="16">
        <f t="shared" si="8"/>
        <v>64014.852580040686</v>
      </c>
      <c r="K89" s="16">
        <f t="shared" si="11"/>
        <v>540829.13079077262</v>
      </c>
      <c r="L89" s="23">
        <f t="shared" si="12"/>
        <v>8.1424090946400121</v>
      </c>
    </row>
    <row r="90" spans="1:12" x14ac:dyDescent="0.2">
      <c r="A90" s="19">
        <v>81</v>
      </c>
      <c r="B90" s="11">
        <v>4</v>
      </c>
      <c r="C90" s="59">
        <v>92</v>
      </c>
      <c r="D90" s="60">
        <v>114</v>
      </c>
      <c r="E90" s="20">
        <v>0.41639999999999999</v>
      </c>
      <c r="F90" s="21">
        <f t="shared" si="9"/>
        <v>3.8834951456310676E-2</v>
      </c>
      <c r="G90" s="21">
        <f t="shared" si="7"/>
        <v>3.7974298994440554E-2</v>
      </c>
      <c r="H90" s="16">
        <f t="shared" si="13"/>
        <v>61972.358608029332</v>
      </c>
      <c r="I90" s="16">
        <f t="shared" si="10"/>
        <v>2353.3568751719977</v>
      </c>
      <c r="J90" s="16">
        <f t="shared" si="8"/>
        <v>60598.939535678954</v>
      </c>
      <c r="K90" s="16">
        <f t="shared" si="11"/>
        <v>476814.27821073192</v>
      </c>
      <c r="L90" s="23">
        <f t="shared" si="12"/>
        <v>7.6939830743985009</v>
      </c>
    </row>
    <row r="91" spans="1:12" x14ac:dyDescent="0.2">
      <c r="A91" s="19">
        <v>82</v>
      </c>
      <c r="B91" s="11">
        <v>10</v>
      </c>
      <c r="C91" s="59">
        <v>97</v>
      </c>
      <c r="D91" s="60">
        <v>86</v>
      </c>
      <c r="E91" s="20">
        <v>0.47099999999999997</v>
      </c>
      <c r="F91" s="21">
        <f t="shared" si="9"/>
        <v>0.10928961748633879</v>
      </c>
      <c r="G91" s="21">
        <f t="shared" si="7"/>
        <v>0.10331645831180906</v>
      </c>
      <c r="H91" s="16">
        <f t="shared" si="13"/>
        <v>59619.00173285733</v>
      </c>
      <c r="I91" s="16">
        <f t="shared" si="10"/>
        <v>6159.6241071244267</v>
      </c>
      <c r="J91" s="16">
        <f t="shared" si="8"/>
        <v>56360.560580188503</v>
      </c>
      <c r="K91" s="16">
        <f t="shared" si="11"/>
        <v>416215.33867505298</v>
      </c>
      <c r="L91" s="23">
        <f t="shared" si="12"/>
        <v>6.9812530665985246</v>
      </c>
    </row>
    <row r="92" spans="1:12" x14ac:dyDescent="0.2">
      <c r="A92" s="19">
        <v>83</v>
      </c>
      <c r="B92" s="11">
        <v>8</v>
      </c>
      <c r="C92" s="59">
        <v>108</v>
      </c>
      <c r="D92" s="60">
        <v>89</v>
      </c>
      <c r="E92" s="20">
        <v>0.2432</v>
      </c>
      <c r="F92" s="21">
        <f t="shared" si="9"/>
        <v>8.1218274111675121E-2</v>
      </c>
      <c r="G92" s="21">
        <f t="shared" si="7"/>
        <v>7.6515192091389739E-2</v>
      </c>
      <c r="H92" s="16">
        <f t="shared" si="13"/>
        <v>53459.377625732901</v>
      </c>
      <c r="I92" s="16">
        <f t="shared" si="10"/>
        <v>4090.4545481190958</v>
      </c>
      <c r="J92" s="16">
        <f t="shared" si="8"/>
        <v>50363.721623716374</v>
      </c>
      <c r="K92" s="16">
        <f t="shared" si="11"/>
        <v>359854.77809486445</v>
      </c>
      <c r="L92" s="23">
        <f t="shared" si="12"/>
        <v>6.7313686405815325</v>
      </c>
    </row>
    <row r="93" spans="1:12" x14ac:dyDescent="0.2">
      <c r="A93" s="19">
        <v>84</v>
      </c>
      <c r="B93" s="11">
        <v>9</v>
      </c>
      <c r="C93" s="59">
        <v>68</v>
      </c>
      <c r="D93" s="60">
        <v>96</v>
      </c>
      <c r="E93" s="20">
        <v>0.40610000000000002</v>
      </c>
      <c r="F93" s="21">
        <f t="shared" si="9"/>
        <v>0.10975609756097561</v>
      </c>
      <c r="G93" s="21">
        <f t="shared" si="7"/>
        <v>0.10303955230459409</v>
      </c>
      <c r="H93" s="16">
        <f t="shared" si="13"/>
        <v>49368.923077613807</v>
      </c>
      <c r="I93" s="16">
        <f t="shared" si="10"/>
        <v>5086.9517316772699</v>
      </c>
      <c r="J93" s="16">
        <f t="shared" si="8"/>
        <v>46347.782444170676</v>
      </c>
      <c r="K93" s="16">
        <f t="shared" si="11"/>
        <v>309491.0564711481</v>
      </c>
      <c r="L93" s="23">
        <f t="shared" si="12"/>
        <v>6.2689448579745486</v>
      </c>
    </row>
    <row r="94" spans="1:12" x14ac:dyDescent="0.2">
      <c r="A94" s="19">
        <v>85</v>
      </c>
      <c r="B94" s="11">
        <v>3</v>
      </c>
      <c r="C94" s="59">
        <v>63</v>
      </c>
      <c r="D94" s="60">
        <v>64</v>
      </c>
      <c r="E94" s="20">
        <v>0.70230000000000004</v>
      </c>
      <c r="F94" s="21">
        <f t="shared" si="9"/>
        <v>4.7244094488188976E-2</v>
      </c>
      <c r="G94" s="21">
        <f t="shared" si="7"/>
        <v>4.6588842593383445E-2</v>
      </c>
      <c r="H94" s="16">
        <f t="shared" si="13"/>
        <v>44281.971345936538</v>
      </c>
      <c r="I94" s="16">
        <f t="shared" si="10"/>
        <v>2063.0457927605535</v>
      </c>
      <c r="J94" s="16">
        <f t="shared" si="8"/>
        <v>43667.802613431719</v>
      </c>
      <c r="K94" s="16">
        <f t="shared" si="11"/>
        <v>263143.27402697742</v>
      </c>
      <c r="L94" s="23">
        <f t="shared" si="12"/>
        <v>5.9424471411010096</v>
      </c>
    </row>
    <row r="95" spans="1:12" x14ac:dyDescent="0.2">
      <c r="A95" s="19">
        <v>86</v>
      </c>
      <c r="B95" s="11">
        <v>8</v>
      </c>
      <c r="C95" s="59">
        <v>66</v>
      </c>
      <c r="D95" s="60">
        <v>59</v>
      </c>
      <c r="E95" s="20">
        <v>0.46510000000000001</v>
      </c>
      <c r="F95" s="21">
        <f t="shared" si="9"/>
        <v>0.128</v>
      </c>
      <c r="G95" s="21">
        <f t="shared" si="7"/>
        <v>0.11979778134508949</v>
      </c>
      <c r="H95" s="16">
        <f t="shared" si="13"/>
        <v>42218.925553175985</v>
      </c>
      <c r="I95" s="16">
        <f t="shared" si="10"/>
        <v>5057.7336120439877</v>
      </c>
      <c r="J95" s="16">
        <f t="shared" si="8"/>
        <v>39513.543844093656</v>
      </c>
      <c r="K95" s="16">
        <f t="shared" si="11"/>
        <v>219475.47141354569</v>
      </c>
      <c r="L95" s="23">
        <f t="shared" si="12"/>
        <v>5.1985091647372661</v>
      </c>
    </row>
    <row r="96" spans="1:12" x14ac:dyDescent="0.2">
      <c r="A96" s="19">
        <v>87</v>
      </c>
      <c r="B96" s="11">
        <v>5</v>
      </c>
      <c r="C96" s="59">
        <v>48</v>
      </c>
      <c r="D96" s="60">
        <v>59</v>
      </c>
      <c r="E96" s="20">
        <v>0.43009999999999998</v>
      </c>
      <c r="F96" s="21">
        <f t="shared" si="9"/>
        <v>9.3457943925233641E-2</v>
      </c>
      <c r="G96" s="21">
        <f t="shared" si="7"/>
        <v>8.8731931960354574E-2</v>
      </c>
      <c r="H96" s="16">
        <f t="shared" si="13"/>
        <v>37161.191941131998</v>
      </c>
      <c r="I96" s="16">
        <f t="shared" si="10"/>
        <v>3297.384354886201</v>
      </c>
      <c r="J96" s="16">
        <f t="shared" si="8"/>
        <v>35282.012597282352</v>
      </c>
      <c r="K96" s="16">
        <f t="shared" si="11"/>
        <v>179961.92756945203</v>
      </c>
      <c r="L96" s="23">
        <f t="shared" si="12"/>
        <v>4.8427383022195407</v>
      </c>
    </row>
    <row r="97" spans="1:12" x14ac:dyDescent="0.2">
      <c r="A97" s="19">
        <v>88</v>
      </c>
      <c r="B97" s="11">
        <v>4</v>
      </c>
      <c r="C97" s="59">
        <v>42</v>
      </c>
      <c r="D97" s="60">
        <v>48</v>
      </c>
      <c r="E97" s="20">
        <v>0.46229999999999999</v>
      </c>
      <c r="F97" s="21">
        <f t="shared" si="9"/>
        <v>8.8888888888888892E-2</v>
      </c>
      <c r="G97" s="21">
        <f t="shared" si="7"/>
        <v>8.483419157257141E-2</v>
      </c>
      <c r="H97" s="16">
        <f t="shared" si="13"/>
        <v>33863.807586245799</v>
      </c>
      <c r="I97" s="16">
        <f t="shared" si="10"/>
        <v>2872.808740148273</v>
      </c>
      <c r="J97" s="16">
        <f t="shared" si="8"/>
        <v>32319.098326668071</v>
      </c>
      <c r="K97" s="16">
        <f t="shared" si="11"/>
        <v>144679.91497216967</v>
      </c>
      <c r="L97" s="23">
        <f t="shared" si="12"/>
        <v>4.2724054170132124</v>
      </c>
    </row>
    <row r="98" spans="1:12" x14ac:dyDescent="0.2">
      <c r="A98" s="19">
        <v>89</v>
      </c>
      <c r="B98" s="11">
        <v>6</v>
      </c>
      <c r="C98" s="59">
        <v>26</v>
      </c>
      <c r="D98" s="60">
        <v>36</v>
      </c>
      <c r="E98" s="20">
        <v>0.45390000000000003</v>
      </c>
      <c r="F98" s="21">
        <f t="shared" si="9"/>
        <v>0.19354838709677419</v>
      </c>
      <c r="G98" s="21">
        <f t="shared" si="7"/>
        <v>0.1750465332034099</v>
      </c>
      <c r="H98" s="16">
        <f t="shared" si="13"/>
        <v>30990.998846097526</v>
      </c>
      <c r="I98" s="16">
        <f t="shared" si="10"/>
        <v>5424.8669085202482</v>
      </c>
      <c r="J98" s="16">
        <f t="shared" si="8"/>
        <v>28028.479027354617</v>
      </c>
      <c r="K98" s="16">
        <f>K99+J98</f>
        <v>112360.81664550162</v>
      </c>
      <c r="L98" s="23">
        <f t="shared" si="12"/>
        <v>3.6255951995445415</v>
      </c>
    </row>
    <row r="99" spans="1:12" x14ac:dyDescent="0.2">
      <c r="A99" s="19">
        <v>90</v>
      </c>
      <c r="B99" s="11">
        <v>4</v>
      </c>
      <c r="C99" s="59">
        <v>17</v>
      </c>
      <c r="D99" s="60">
        <v>22</v>
      </c>
      <c r="E99" s="24">
        <v>0.45069999999999999</v>
      </c>
      <c r="F99" s="25">
        <f t="shared" si="9"/>
        <v>0.20512820512820512</v>
      </c>
      <c r="G99" s="25">
        <f t="shared" si="7"/>
        <v>0.18435558505244914</v>
      </c>
      <c r="H99" s="26">
        <f t="shared" si="13"/>
        <v>25566.131937577276</v>
      </c>
      <c r="I99" s="26">
        <f t="shared" si="10"/>
        <v>4713.2592108801637</v>
      </c>
      <c r="J99" s="26">
        <f t="shared" si="8"/>
        <v>22977.138653040802</v>
      </c>
      <c r="K99" s="26">
        <f t="shared" ref="K99:K102" si="14">K100+J99</f>
        <v>84332.337618146994</v>
      </c>
      <c r="L99" s="27">
        <f t="shared" si="12"/>
        <v>3.2985958855275541</v>
      </c>
    </row>
    <row r="100" spans="1:12" x14ac:dyDescent="0.2">
      <c r="A100" s="19">
        <v>91</v>
      </c>
      <c r="B100" s="11">
        <v>1</v>
      </c>
      <c r="C100" s="59">
        <v>22</v>
      </c>
      <c r="D100" s="60">
        <v>18</v>
      </c>
      <c r="E100" s="24">
        <v>0.65749999999999997</v>
      </c>
      <c r="F100" s="25">
        <f t="shared" si="9"/>
        <v>0.05</v>
      </c>
      <c r="G100" s="25">
        <f t="shared" si="7"/>
        <v>4.9158166400393263E-2</v>
      </c>
      <c r="H100" s="26">
        <f t="shared" si="13"/>
        <v>20852.872726697111</v>
      </c>
      <c r="I100" s="26">
        <f t="shared" si="10"/>
        <v>1025.0889874251989</v>
      </c>
      <c r="J100" s="26">
        <f t="shared" si="8"/>
        <v>20501.779748503981</v>
      </c>
      <c r="K100" s="26">
        <f t="shared" si="14"/>
        <v>61355.198965106189</v>
      </c>
      <c r="L100" s="27">
        <f t="shared" si="12"/>
        <v>2.9422900033603305</v>
      </c>
    </row>
    <row r="101" spans="1:12" x14ac:dyDescent="0.2">
      <c r="A101" s="19">
        <v>92</v>
      </c>
      <c r="B101" s="11">
        <v>5</v>
      </c>
      <c r="C101" s="59">
        <v>15</v>
      </c>
      <c r="D101" s="60">
        <v>21</v>
      </c>
      <c r="E101" s="24">
        <v>0.58579999999999999</v>
      </c>
      <c r="F101" s="25">
        <f t="shared" si="9"/>
        <v>0.27777777777777779</v>
      </c>
      <c r="G101" s="25">
        <f t="shared" si="7"/>
        <v>0.24911563947984658</v>
      </c>
      <c r="H101" s="26">
        <f t="shared" si="13"/>
        <v>19827.783739271912</v>
      </c>
      <c r="I101" s="26">
        <f t="shared" si="10"/>
        <v>4939.4110256768263</v>
      </c>
      <c r="J101" s="26">
        <f t="shared" si="8"/>
        <v>17781.879692436571</v>
      </c>
      <c r="K101" s="26">
        <f t="shared" si="14"/>
        <v>40853.419216602211</v>
      </c>
      <c r="L101" s="27">
        <f t="shared" si="12"/>
        <v>2.0604127901438556</v>
      </c>
    </row>
    <row r="102" spans="1:12" x14ac:dyDescent="0.2">
      <c r="A102" s="19">
        <v>93</v>
      </c>
      <c r="B102" s="11">
        <v>6</v>
      </c>
      <c r="C102" s="59">
        <v>15</v>
      </c>
      <c r="D102" s="60">
        <v>11</v>
      </c>
      <c r="E102" s="24">
        <v>0.57489999999999997</v>
      </c>
      <c r="F102" s="25">
        <f t="shared" si="9"/>
        <v>0.46153846153846156</v>
      </c>
      <c r="G102" s="25">
        <f t="shared" si="7"/>
        <v>0.38583720242305769</v>
      </c>
      <c r="H102" s="26">
        <f t="shared" si="13"/>
        <v>14888.372713595087</v>
      </c>
      <c r="I102" s="26">
        <f t="shared" si="10"/>
        <v>5744.4880764453164</v>
      </c>
      <c r="J102" s="26">
        <f t="shared" si="8"/>
        <v>12446.390832298184</v>
      </c>
      <c r="K102" s="26">
        <f t="shared" si="14"/>
        <v>23071.539524165644</v>
      </c>
      <c r="L102" s="27">
        <f t="shared" si="12"/>
        <v>1.5496347363132725</v>
      </c>
    </row>
    <row r="103" spans="1:12" x14ac:dyDescent="0.2">
      <c r="A103" s="19">
        <v>94</v>
      </c>
      <c r="B103" s="11">
        <v>1</v>
      </c>
      <c r="C103" s="59">
        <v>10</v>
      </c>
      <c r="D103" s="60">
        <v>12</v>
      </c>
      <c r="E103" s="24">
        <v>0.46029999999999999</v>
      </c>
      <c r="F103" s="25">
        <f t="shared" si="9"/>
        <v>9.0909090909090912E-2</v>
      </c>
      <c r="G103" s="25">
        <f t="shared" si="7"/>
        <v>8.6657365442775816E-2</v>
      </c>
      <c r="H103" s="26">
        <f t="shared" si="13"/>
        <v>9143.8846371497712</v>
      </c>
      <c r="I103" s="26">
        <f t="shared" si="10"/>
        <v>792.3849525680713</v>
      </c>
      <c r="J103" s="26">
        <f t="shared" si="8"/>
        <v>8716.2344782487835</v>
      </c>
      <c r="K103" s="26">
        <f>K104+J103</f>
        <v>10625.148691867458</v>
      </c>
      <c r="L103" s="27">
        <f t="shared" si="12"/>
        <v>1.1619950506264709</v>
      </c>
    </row>
    <row r="104" spans="1:12" x14ac:dyDescent="0.2">
      <c r="A104" s="19" t="s">
        <v>21</v>
      </c>
      <c r="B104" s="11">
        <v>4</v>
      </c>
      <c r="C104" s="11">
        <v>14</v>
      </c>
      <c r="D104" s="11">
        <v>21</v>
      </c>
      <c r="E104" s="24"/>
      <c r="F104" s="25">
        <f>B104/((C104+D104)/2)</f>
        <v>0.22857142857142856</v>
      </c>
      <c r="G104" s="25">
        <v>1</v>
      </c>
      <c r="H104" s="26">
        <f t="shared" si="13"/>
        <v>8351.4996845817004</v>
      </c>
      <c r="I104" s="26">
        <f>H104*G104</f>
        <v>8351.4996845817004</v>
      </c>
      <c r="J104" s="26">
        <f>H104*F104</f>
        <v>1908.9142136186742</v>
      </c>
      <c r="K104" s="26">
        <f>J104</f>
        <v>1908.9142136186742</v>
      </c>
      <c r="L104" s="27">
        <f>K104/H104</f>
        <v>0.22857142857142856</v>
      </c>
    </row>
    <row r="105" spans="1:12" x14ac:dyDescent="0.2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2" customFormat="1" x14ac:dyDescent="0.2">
      <c r="A107" s="33" t="s">
        <v>24</v>
      </c>
      <c r="B107" s="16"/>
      <c r="C107" s="16"/>
      <c r="D107" s="16"/>
      <c r="E107" s="17"/>
      <c r="F107" s="31"/>
      <c r="G107" s="31"/>
      <c r="H107" s="30"/>
      <c r="I107" s="30"/>
      <c r="J107" s="30"/>
      <c r="K107" s="30"/>
      <c r="L107" s="31"/>
    </row>
    <row r="108" spans="1:12" s="32" customFormat="1" x14ac:dyDescent="0.2">
      <c r="A108" s="35" t="s">
        <v>11</v>
      </c>
      <c r="B108" s="12"/>
      <c r="C108" s="12"/>
      <c r="D108" s="12"/>
      <c r="E108" s="13"/>
      <c r="H108" s="34"/>
      <c r="I108" s="34"/>
      <c r="J108" s="34"/>
      <c r="K108" s="34"/>
      <c r="L108" s="31"/>
    </row>
    <row r="109" spans="1:12" s="32" customFormat="1" x14ac:dyDescent="0.2">
      <c r="A109" s="33" t="s">
        <v>22</v>
      </c>
      <c r="B109" s="56"/>
      <c r="C109" s="56"/>
      <c r="D109" s="56"/>
      <c r="E109" s="57"/>
      <c r="F109" s="37"/>
      <c r="G109" s="37"/>
      <c r="H109" s="36"/>
      <c r="I109" s="36"/>
      <c r="J109" s="36"/>
      <c r="K109" s="36"/>
      <c r="L109" s="31"/>
    </row>
    <row r="110" spans="1:12" s="32" customFormat="1" x14ac:dyDescent="0.2">
      <c r="A110" s="33" t="s">
        <v>12</v>
      </c>
      <c r="B110" s="56"/>
      <c r="C110" s="56"/>
      <c r="D110" s="56"/>
      <c r="E110" s="57"/>
      <c r="F110" s="37"/>
      <c r="G110" s="37"/>
      <c r="H110" s="36"/>
      <c r="I110" s="36"/>
      <c r="J110" s="36"/>
      <c r="K110" s="36"/>
      <c r="L110" s="31"/>
    </row>
    <row r="111" spans="1:12" s="32" customFormat="1" x14ac:dyDescent="0.2">
      <c r="A111" s="33" t="s">
        <v>13</v>
      </c>
      <c r="B111" s="56"/>
      <c r="C111" s="56"/>
      <c r="D111" s="56"/>
      <c r="E111" s="57"/>
      <c r="F111" s="37"/>
      <c r="G111" s="37"/>
      <c r="H111" s="36"/>
      <c r="I111" s="36"/>
      <c r="J111" s="36"/>
      <c r="K111" s="36"/>
      <c r="L111" s="31"/>
    </row>
    <row r="112" spans="1:12" s="32" customFormat="1" x14ac:dyDescent="0.2">
      <c r="A112" s="33" t="s">
        <v>14</v>
      </c>
      <c r="B112" s="56"/>
      <c r="C112" s="56"/>
      <c r="D112" s="56"/>
      <c r="E112" s="57"/>
      <c r="F112" s="37"/>
      <c r="G112" s="37"/>
      <c r="H112" s="36"/>
      <c r="I112" s="36"/>
      <c r="J112" s="36"/>
      <c r="K112" s="36"/>
      <c r="L112" s="31"/>
    </row>
    <row r="113" spans="1:12" s="32" customFormat="1" x14ac:dyDescent="0.2">
      <c r="A113" s="33" t="s">
        <v>15</v>
      </c>
      <c r="B113" s="56"/>
      <c r="C113" s="56"/>
      <c r="D113" s="56"/>
      <c r="E113" s="57"/>
      <c r="F113" s="37"/>
      <c r="G113" s="37"/>
      <c r="H113" s="36"/>
      <c r="I113" s="36"/>
      <c r="J113" s="36"/>
      <c r="K113" s="36"/>
      <c r="L113" s="31"/>
    </row>
    <row r="114" spans="1:12" s="32" customFormat="1" x14ac:dyDescent="0.2">
      <c r="A114" s="33" t="s">
        <v>16</v>
      </c>
      <c r="B114" s="56"/>
      <c r="C114" s="56"/>
      <c r="D114" s="56"/>
      <c r="E114" s="5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17</v>
      </c>
      <c r="B115" s="56"/>
      <c r="C115" s="56"/>
      <c r="D115" s="56"/>
      <c r="E115" s="5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23</v>
      </c>
      <c r="B116" s="56"/>
      <c r="C116" s="56"/>
      <c r="D116" s="56"/>
      <c r="E116" s="5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18</v>
      </c>
      <c r="B117" s="56"/>
      <c r="C117" s="56"/>
      <c r="D117" s="56"/>
      <c r="E117" s="5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19</v>
      </c>
      <c r="B118" s="56"/>
      <c r="C118" s="56"/>
      <c r="D118" s="56"/>
      <c r="E118" s="5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0"/>
      <c r="B119" s="56"/>
      <c r="C119" s="56"/>
      <c r="D119" s="56"/>
      <c r="E119" s="5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8" t="s">
        <v>53</v>
      </c>
      <c r="B120" s="16"/>
      <c r="C120" s="16"/>
      <c r="D120" s="16"/>
      <c r="E120" s="17"/>
      <c r="F120" s="31"/>
      <c r="G120" s="31"/>
      <c r="H120" s="30"/>
      <c r="I120" s="30"/>
      <c r="J120" s="30"/>
      <c r="K120" s="30"/>
      <c r="L120" s="31"/>
    </row>
    <row r="121" spans="1:12" s="32" customFormat="1" x14ac:dyDescent="0.2">
      <c r="A121" s="34"/>
      <c r="B121" s="12"/>
      <c r="C121" s="12"/>
      <c r="D121" s="12"/>
      <c r="E121" s="13"/>
      <c r="H121" s="34"/>
      <c r="I121" s="34"/>
      <c r="J121" s="34"/>
      <c r="K121" s="34"/>
      <c r="L121" s="31"/>
    </row>
    <row r="122" spans="1:12" s="32" customFormat="1" x14ac:dyDescent="0.2">
      <c r="B122" s="12"/>
      <c r="C122" s="12"/>
      <c r="D122" s="12"/>
      <c r="E122" s="13"/>
      <c r="H122" s="34"/>
      <c r="I122" s="34"/>
      <c r="J122" s="34"/>
      <c r="K122" s="34"/>
      <c r="L122" s="31"/>
    </row>
    <row r="123" spans="1:12" s="32" customFormat="1" x14ac:dyDescent="0.2">
      <c r="A123" s="34"/>
      <c r="B123" s="12"/>
      <c r="C123" s="12"/>
      <c r="D123" s="12"/>
      <c r="E123" s="13"/>
      <c r="H123" s="34"/>
      <c r="I123" s="34"/>
      <c r="J123" s="34"/>
      <c r="K123" s="34"/>
      <c r="L123" s="31"/>
    </row>
    <row r="124" spans="1:12" s="32" customFormat="1" x14ac:dyDescent="0.2">
      <c r="A124" s="34"/>
      <c r="B124" s="12"/>
      <c r="C124" s="12"/>
      <c r="D124" s="12"/>
      <c r="E124" s="13"/>
      <c r="H124" s="34"/>
      <c r="I124" s="34"/>
      <c r="J124" s="34"/>
      <c r="K124" s="34"/>
      <c r="L124" s="31"/>
    </row>
    <row r="125" spans="1:12" s="32" customFormat="1" x14ac:dyDescent="0.2">
      <c r="A125" s="34"/>
      <c r="B125" s="12"/>
      <c r="C125" s="12"/>
      <c r="D125" s="12"/>
      <c r="E125" s="13"/>
      <c r="H125" s="34"/>
      <c r="I125" s="34"/>
      <c r="J125" s="34"/>
      <c r="K125" s="34"/>
      <c r="L125" s="31"/>
    </row>
    <row r="126" spans="1:12" s="32" customFormat="1" x14ac:dyDescent="0.2">
      <c r="A126" s="34"/>
      <c r="B126" s="12"/>
      <c r="C126" s="12"/>
      <c r="D126" s="12"/>
      <c r="E126" s="13"/>
      <c r="H126" s="34"/>
      <c r="I126" s="34"/>
      <c r="J126" s="34"/>
      <c r="K126" s="34"/>
      <c r="L126" s="31"/>
    </row>
    <row r="127" spans="1:12" s="32" customFormat="1" x14ac:dyDescent="0.2">
      <c r="A127" s="34"/>
      <c r="B127" s="12"/>
      <c r="C127" s="12"/>
      <c r="D127" s="12"/>
      <c r="E127" s="13"/>
      <c r="H127" s="34"/>
      <c r="I127" s="34"/>
      <c r="J127" s="34"/>
      <c r="K127" s="34"/>
      <c r="L127" s="31"/>
    </row>
    <row r="128" spans="1:12" s="32" customFormat="1" x14ac:dyDescent="0.2">
      <c r="A128" s="34"/>
      <c r="B128" s="12"/>
      <c r="C128" s="12"/>
      <c r="D128" s="12"/>
      <c r="E128" s="13"/>
      <c r="H128" s="34"/>
      <c r="I128" s="34"/>
      <c r="J128" s="34"/>
      <c r="K128" s="34"/>
      <c r="L128" s="31"/>
    </row>
    <row r="129" spans="1:12" s="32" customFormat="1" x14ac:dyDescent="0.2">
      <c r="A129" s="34"/>
      <c r="B129" s="12"/>
      <c r="C129" s="12"/>
      <c r="D129" s="12"/>
      <c r="E129" s="13"/>
      <c r="H129" s="34"/>
      <c r="I129" s="34"/>
      <c r="J129" s="34"/>
      <c r="K129" s="34"/>
      <c r="L129" s="31"/>
    </row>
    <row r="130" spans="1:12" s="32" customFormat="1" x14ac:dyDescent="0.2">
      <c r="A130" s="34"/>
      <c r="B130" s="12"/>
      <c r="C130" s="12"/>
      <c r="D130" s="12"/>
      <c r="E130" s="13"/>
      <c r="H130" s="34"/>
      <c r="I130" s="34"/>
      <c r="J130" s="34"/>
      <c r="K130" s="34"/>
      <c r="L130" s="31"/>
    </row>
    <row r="131" spans="1:12" s="32" customFormat="1" x14ac:dyDescent="0.2">
      <c r="A131" s="34"/>
      <c r="B131" s="12"/>
      <c r="C131" s="12"/>
      <c r="D131" s="12"/>
      <c r="E131" s="13"/>
      <c r="H131" s="34"/>
      <c r="I131" s="34"/>
      <c r="J131" s="34"/>
      <c r="K131" s="34"/>
      <c r="L131" s="31"/>
    </row>
    <row r="132" spans="1:12" s="32" customFormat="1" x14ac:dyDescent="0.2">
      <c r="A132" s="34"/>
      <c r="B132" s="12"/>
      <c r="C132" s="12"/>
      <c r="D132" s="12"/>
      <c r="E132" s="13"/>
      <c r="H132" s="34"/>
      <c r="I132" s="34"/>
      <c r="J132" s="34"/>
      <c r="K132" s="34"/>
      <c r="L132" s="31"/>
    </row>
    <row r="133" spans="1:12" s="32" customFormat="1" x14ac:dyDescent="0.2">
      <c r="A133" s="34"/>
      <c r="B133" s="12"/>
      <c r="C133" s="12"/>
      <c r="D133" s="12"/>
      <c r="E133" s="13"/>
      <c r="H133" s="34"/>
      <c r="I133" s="34"/>
      <c r="J133" s="34"/>
      <c r="K133" s="34"/>
      <c r="L133" s="31"/>
    </row>
    <row r="134" spans="1:12" s="32" customFormat="1" x14ac:dyDescent="0.2">
      <c r="A134" s="34"/>
      <c r="B134" s="12"/>
      <c r="C134" s="12"/>
      <c r="D134" s="12"/>
      <c r="E134" s="13"/>
      <c r="H134" s="34"/>
      <c r="I134" s="34"/>
      <c r="J134" s="34"/>
      <c r="K134" s="34"/>
      <c r="L134" s="31"/>
    </row>
    <row r="135" spans="1:12" s="32" customFormat="1" x14ac:dyDescent="0.2">
      <c r="A135" s="34"/>
      <c r="B135" s="12"/>
      <c r="C135" s="12"/>
      <c r="D135" s="12"/>
      <c r="E135" s="13"/>
      <c r="H135" s="34"/>
      <c r="I135" s="34"/>
      <c r="J135" s="34"/>
      <c r="K135" s="34"/>
      <c r="L135" s="31"/>
    </row>
    <row r="136" spans="1:12" s="32" customFormat="1" x14ac:dyDescent="0.2">
      <c r="A136" s="34"/>
      <c r="B136" s="12"/>
      <c r="C136" s="12"/>
      <c r="D136" s="12"/>
      <c r="E136" s="13"/>
      <c r="H136" s="34"/>
      <c r="I136" s="34"/>
      <c r="J136" s="34"/>
      <c r="K136" s="34"/>
      <c r="L136" s="31"/>
    </row>
    <row r="137" spans="1:12" s="32" customFormat="1" x14ac:dyDescent="0.2">
      <c r="A137" s="34"/>
      <c r="B137" s="12"/>
      <c r="C137" s="12"/>
      <c r="D137" s="12"/>
      <c r="E137" s="13"/>
      <c r="H137" s="34"/>
      <c r="I137" s="34"/>
      <c r="J137" s="34"/>
      <c r="K137" s="34"/>
      <c r="L137" s="31"/>
    </row>
    <row r="138" spans="1:12" s="32" customFormat="1" x14ac:dyDescent="0.2">
      <c r="A138" s="34"/>
      <c r="B138" s="12"/>
      <c r="C138" s="12"/>
      <c r="D138" s="12"/>
      <c r="E138" s="13"/>
      <c r="H138" s="34"/>
      <c r="I138" s="34"/>
      <c r="J138" s="34"/>
      <c r="K138" s="34"/>
      <c r="L138" s="31"/>
    </row>
    <row r="139" spans="1:12" s="32" customFormat="1" x14ac:dyDescent="0.2">
      <c r="A139" s="34"/>
      <c r="B139" s="12"/>
      <c r="C139" s="12"/>
      <c r="D139" s="12"/>
      <c r="E139" s="13"/>
      <c r="H139" s="34"/>
      <c r="I139" s="34"/>
      <c r="J139" s="34"/>
      <c r="K139" s="34"/>
      <c r="L139" s="31"/>
    </row>
    <row r="140" spans="1:12" s="32" customFormat="1" x14ac:dyDescent="0.2">
      <c r="A140" s="34"/>
      <c r="B140" s="12"/>
      <c r="C140" s="12"/>
      <c r="D140" s="12"/>
      <c r="E140" s="13"/>
      <c r="H140" s="34"/>
      <c r="I140" s="34"/>
      <c r="J140" s="34"/>
      <c r="K140" s="34"/>
      <c r="L140" s="31"/>
    </row>
    <row r="141" spans="1:12" s="32" customFormat="1" x14ac:dyDescent="0.2">
      <c r="A141" s="34"/>
      <c r="B141" s="12"/>
      <c r="C141" s="12"/>
      <c r="D141" s="12"/>
      <c r="E141" s="13"/>
      <c r="H141" s="34"/>
      <c r="I141" s="34"/>
      <c r="J141" s="34"/>
      <c r="K141" s="34"/>
      <c r="L141" s="31"/>
    </row>
    <row r="142" spans="1:12" s="32" customFormat="1" x14ac:dyDescent="0.2">
      <c r="A142" s="34"/>
      <c r="B142" s="12"/>
      <c r="C142" s="12"/>
      <c r="D142" s="12"/>
      <c r="E142" s="13"/>
      <c r="H142" s="34"/>
      <c r="I142" s="34"/>
      <c r="J142" s="34"/>
      <c r="K142" s="34"/>
      <c r="L142" s="31"/>
    </row>
    <row r="143" spans="1:12" s="32" customFormat="1" x14ac:dyDescent="0.2">
      <c r="A143" s="34"/>
      <c r="B143" s="12"/>
      <c r="C143" s="12"/>
      <c r="D143" s="12"/>
      <c r="E143" s="13"/>
      <c r="H143" s="34"/>
      <c r="I143" s="34"/>
      <c r="J143" s="34"/>
      <c r="K143" s="34"/>
      <c r="L143" s="31"/>
    </row>
    <row r="144" spans="1:12" s="32" customFormat="1" x14ac:dyDescent="0.2">
      <c r="A144" s="34"/>
      <c r="B144" s="12"/>
      <c r="C144" s="12"/>
      <c r="D144" s="12"/>
      <c r="E144" s="13"/>
      <c r="H144" s="34"/>
      <c r="I144" s="34"/>
      <c r="J144" s="34"/>
      <c r="K144" s="34"/>
      <c r="L144" s="31"/>
    </row>
    <row r="145" spans="1:12" s="32" customFormat="1" x14ac:dyDescent="0.2">
      <c r="A145" s="34"/>
      <c r="B145" s="12"/>
      <c r="C145" s="12"/>
      <c r="D145" s="12"/>
      <c r="E145" s="13"/>
      <c r="H145" s="34"/>
      <c r="I145" s="34"/>
      <c r="J145" s="34"/>
      <c r="K145" s="34"/>
      <c r="L145" s="31"/>
    </row>
    <row r="146" spans="1:12" s="32" customFormat="1" x14ac:dyDescent="0.2">
      <c r="A146" s="34"/>
      <c r="B146" s="12"/>
      <c r="C146" s="12"/>
      <c r="D146" s="12"/>
      <c r="E146" s="13"/>
      <c r="H146" s="34"/>
      <c r="I146" s="34"/>
      <c r="J146" s="34"/>
      <c r="K146" s="34"/>
      <c r="L146" s="31"/>
    </row>
    <row r="147" spans="1:12" s="32" customFormat="1" x14ac:dyDescent="0.2">
      <c r="A147" s="34"/>
      <c r="B147" s="12"/>
      <c r="C147" s="12"/>
      <c r="D147" s="12"/>
      <c r="E147" s="13"/>
      <c r="H147" s="34"/>
      <c r="I147" s="34"/>
      <c r="J147" s="34"/>
      <c r="K147" s="34"/>
      <c r="L147" s="31"/>
    </row>
    <row r="148" spans="1:12" s="32" customFormat="1" x14ac:dyDescent="0.2">
      <c r="A148" s="34"/>
      <c r="B148" s="12"/>
      <c r="C148" s="12"/>
      <c r="D148" s="12"/>
      <c r="E148" s="13"/>
      <c r="H148" s="34"/>
      <c r="I148" s="34"/>
      <c r="J148" s="34"/>
      <c r="K148" s="34"/>
      <c r="L148" s="31"/>
    </row>
    <row r="149" spans="1:12" s="32" customFormat="1" x14ac:dyDescent="0.2">
      <c r="A149" s="34"/>
      <c r="B149" s="12"/>
      <c r="C149" s="12"/>
      <c r="D149" s="12"/>
      <c r="E149" s="13"/>
      <c r="H149" s="34"/>
      <c r="I149" s="34"/>
      <c r="J149" s="34"/>
      <c r="K149" s="34"/>
      <c r="L149" s="31"/>
    </row>
    <row r="150" spans="1:12" s="32" customFormat="1" x14ac:dyDescent="0.2">
      <c r="A150" s="34"/>
      <c r="B150" s="12"/>
      <c r="C150" s="12"/>
      <c r="D150" s="12"/>
      <c r="E150" s="13"/>
      <c r="H150" s="34"/>
      <c r="I150" s="34"/>
      <c r="J150" s="34"/>
      <c r="K150" s="34"/>
      <c r="L150" s="31"/>
    </row>
    <row r="151" spans="1:12" s="32" customFormat="1" x14ac:dyDescent="0.2">
      <c r="A151" s="34"/>
      <c r="B151" s="12"/>
      <c r="C151" s="12"/>
      <c r="D151" s="12"/>
      <c r="E151" s="13"/>
      <c r="H151" s="34"/>
      <c r="I151" s="34"/>
      <c r="J151" s="34"/>
      <c r="K151" s="34"/>
      <c r="L151" s="31"/>
    </row>
    <row r="152" spans="1:12" s="32" customFormat="1" x14ac:dyDescent="0.2">
      <c r="A152" s="34"/>
      <c r="B152" s="12"/>
      <c r="C152" s="12"/>
      <c r="D152" s="12"/>
      <c r="E152" s="13"/>
      <c r="H152" s="34"/>
      <c r="I152" s="34"/>
      <c r="J152" s="34"/>
      <c r="K152" s="34"/>
      <c r="L152" s="31"/>
    </row>
    <row r="153" spans="1:12" s="32" customFormat="1" x14ac:dyDescent="0.2">
      <c r="A153" s="34"/>
      <c r="B153" s="12"/>
      <c r="C153" s="12"/>
      <c r="D153" s="12"/>
      <c r="E153" s="13"/>
      <c r="H153" s="34"/>
      <c r="I153" s="34"/>
      <c r="J153" s="34"/>
      <c r="K153" s="34"/>
      <c r="L153" s="31"/>
    </row>
    <row r="154" spans="1:12" s="32" customFormat="1" x14ac:dyDescent="0.2">
      <c r="A154" s="34"/>
      <c r="B154" s="12"/>
      <c r="C154" s="12"/>
      <c r="D154" s="12"/>
      <c r="E154" s="13"/>
      <c r="H154" s="34"/>
      <c r="I154" s="34"/>
      <c r="J154" s="34"/>
      <c r="K154" s="34"/>
      <c r="L154" s="31"/>
    </row>
    <row r="155" spans="1:12" s="32" customFormat="1" x14ac:dyDescent="0.2">
      <c r="A155" s="34"/>
      <c r="B155" s="12"/>
      <c r="C155" s="12"/>
      <c r="D155" s="12"/>
      <c r="E155" s="13"/>
      <c r="H155" s="34"/>
      <c r="I155" s="34"/>
      <c r="J155" s="34"/>
      <c r="K155" s="34"/>
      <c r="L155" s="31"/>
    </row>
    <row r="156" spans="1:12" s="32" customFormat="1" x14ac:dyDescent="0.2">
      <c r="A156" s="34"/>
      <c r="B156" s="12"/>
      <c r="C156" s="12"/>
      <c r="D156" s="12"/>
      <c r="E156" s="13"/>
      <c r="H156" s="34"/>
      <c r="I156" s="34"/>
      <c r="J156" s="34"/>
      <c r="K156" s="34"/>
      <c r="L156" s="31"/>
    </row>
    <row r="157" spans="1:12" s="32" customFormat="1" x14ac:dyDescent="0.2">
      <c r="A157" s="34"/>
      <c r="B157" s="12"/>
      <c r="C157" s="12"/>
      <c r="D157" s="12"/>
      <c r="E157" s="13"/>
      <c r="H157" s="34"/>
      <c r="I157" s="34"/>
      <c r="J157" s="34"/>
      <c r="K157" s="34"/>
      <c r="L157" s="31"/>
    </row>
    <row r="158" spans="1:12" s="32" customFormat="1" x14ac:dyDescent="0.2">
      <c r="A158" s="34"/>
      <c r="B158" s="12"/>
      <c r="C158" s="12"/>
      <c r="D158" s="12"/>
      <c r="E158" s="13"/>
      <c r="H158" s="34"/>
      <c r="I158" s="34"/>
      <c r="J158" s="34"/>
      <c r="K158" s="34"/>
      <c r="L158" s="31"/>
    </row>
    <row r="159" spans="1:12" s="32" customFormat="1" x14ac:dyDescent="0.2">
      <c r="A159" s="34"/>
      <c r="B159" s="12"/>
      <c r="C159" s="12"/>
      <c r="D159" s="12"/>
      <c r="E159" s="13"/>
      <c r="H159" s="34"/>
      <c r="I159" s="34"/>
      <c r="J159" s="34"/>
      <c r="K159" s="34"/>
      <c r="L159" s="31"/>
    </row>
    <row r="160" spans="1:12" s="32" customFormat="1" x14ac:dyDescent="0.2">
      <c r="A160" s="34"/>
      <c r="B160" s="12"/>
      <c r="C160" s="12"/>
      <c r="D160" s="12"/>
      <c r="E160" s="13"/>
      <c r="H160" s="34"/>
      <c r="I160" s="34"/>
      <c r="J160" s="34"/>
      <c r="K160" s="34"/>
      <c r="L160" s="31"/>
    </row>
    <row r="161" spans="1:12" s="32" customFormat="1" x14ac:dyDescent="0.2">
      <c r="A161" s="34"/>
      <c r="B161" s="12"/>
      <c r="C161" s="12"/>
      <c r="D161" s="12"/>
      <c r="E161" s="13"/>
      <c r="H161" s="34"/>
      <c r="I161" s="34"/>
      <c r="J161" s="34"/>
      <c r="K161" s="34"/>
      <c r="L161" s="31"/>
    </row>
    <row r="162" spans="1:12" s="32" customFormat="1" x14ac:dyDescent="0.2">
      <c r="A162" s="34"/>
      <c r="B162" s="12"/>
      <c r="C162" s="12"/>
      <c r="D162" s="12"/>
      <c r="E162" s="13"/>
      <c r="H162" s="34"/>
      <c r="I162" s="34"/>
      <c r="J162" s="34"/>
      <c r="K162" s="34"/>
      <c r="L162" s="31"/>
    </row>
    <row r="163" spans="1:12" s="32" customFormat="1" x14ac:dyDescent="0.2">
      <c r="A163" s="34"/>
      <c r="B163" s="12"/>
      <c r="C163" s="12"/>
      <c r="D163" s="12"/>
      <c r="E163" s="13"/>
      <c r="H163" s="34"/>
      <c r="I163" s="34"/>
      <c r="J163" s="34"/>
      <c r="K163" s="34"/>
      <c r="L163" s="31"/>
    </row>
    <row r="164" spans="1:12" s="32" customFormat="1" x14ac:dyDescent="0.2">
      <c r="A164" s="34"/>
      <c r="B164" s="12"/>
      <c r="C164" s="12"/>
      <c r="D164" s="12"/>
      <c r="E164" s="13"/>
      <c r="H164" s="34"/>
      <c r="I164" s="34"/>
      <c r="J164" s="34"/>
      <c r="K164" s="34"/>
      <c r="L164" s="31"/>
    </row>
    <row r="165" spans="1:12" s="32" customFormat="1" x14ac:dyDescent="0.2">
      <c r="A165" s="34"/>
      <c r="B165" s="12"/>
      <c r="C165" s="12"/>
      <c r="D165" s="12"/>
      <c r="E165" s="13"/>
      <c r="H165" s="34"/>
      <c r="I165" s="34"/>
      <c r="J165" s="34"/>
      <c r="K165" s="34"/>
      <c r="L165" s="31"/>
    </row>
    <row r="166" spans="1:12" s="32" customFormat="1" x14ac:dyDescent="0.2">
      <c r="A166" s="34"/>
      <c r="B166" s="12"/>
      <c r="C166" s="12"/>
      <c r="D166" s="12"/>
      <c r="E166" s="13"/>
      <c r="H166" s="34"/>
      <c r="I166" s="34"/>
      <c r="J166" s="34"/>
      <c r="K166" s="34"/>
      <c r="L166" s="31"/>
    </row>
    <row r="167" spans="1:12" s="32" customFormat="1" x14ac:dyDescent="0.2">
      <c r="A167" s="34"/>
      <c r="B167" s="12"/>
      <c r="C167" s="12"/>
      <c r="D167" s="12"/>
      <c r="E167" s="13"/>
      <c r="H167" s="34"/>
      <c r="I167" s="34"/>
      <c r="J167" s="34"/>
      <c r="K167" s="34"/>
      <c r="L167" s="31"/>
    </row>
    <row r="168" spans="1:12" s="32" customFormat="1" x14ac:dyDescent="0.2">
      <c r="A168" s="34"/>
      <c r="B168" s="12"/>
      <c r="C168" s="12"/>
      <c r="D168" s="12"/>
      <c r="E168" s="13"/>
      <c r="H168" s="34"/>
      <c r="I168" s="34"/>
      <c r="J168" s="34"/>
      <c r="K168" s="34"/>
      <c r="L168" s="31"/>
    </row>
    <row r="169" spans="1:12" s="32" customFormat="1" x14ac:dyDescent="0.2">
      <c r="A169" s="34"/>
      <c r="B169" s="12"/>
      <c r="C169" s="12"/>
      <c r="D169" s="12"/>
      <c r="E169" s="13"/>
      <c r="H169" s="34"/>
      <c r="I169" s="34"/>
      <c r="J169" s="34"/>
      <c r="K169" s="34"/>
      <c r="L169" s="31"/>
    </row>
    <row r="170" spans="1:12" s="32" customFormat="1" x14ac:dyDescent="0.2">
      <c r="A170" s="34"/>
      <c r="B170" s="12"/>
      <c r="C170" s="12"/>
      <c r="D170" s="12"/>
      <c r="E170" s="13"/>
      <c r="H170" s="34"/>
      <c r="I170" s="34"/>
      <c r="J170" s="34"/>
      <c r="K170" s="34"/>
      <c r="L170" s="31"/>
    </row>
    <row r="171" spans="1:12" s="32" customFormat="1" x14ac:dyDescent="0.2">
      <c r="A171" s="34"/>
      <c r="B171" s="12"/>
      <c r="C171" s="12"/>
      <c r="D171" s="12"/>
      <c r="E171" s="13"/>
      <c r="H171" s="34"/>
      <c r="I171" s="34"/>
      <c r="J171" s="34"/>
      <c r="K171" s="34"/>
      <c r="L171" s="31"/>
    </row>
    <row r="172" spans="1:12" s="32" customFormat="1" x14ac:dyDescent="0.2">
      <c r="A172" s="34"/>
      <c r="B172" s="12"/>
      <c r="C172" s="12"/>
      <c r="D172" s="12"/>
      <c r="E172" s="13"/>
      <c r="H172" s="34"/>
      <c r="I172" s="34"/>
      <c r="J172" s="34"/>
      <c r="K172" s="34"/>
      <c r="L172" s="31"/>
    </row>
    <row r="173" spans="1:12" s="32" customFormat="1" x14ac:dyDescent="0.2">
      <c r="A173" s="34"/>
      <c r="B173" s="12"/>
      <c r="C173" s="12"/>
      <c r="D173" s="12"/>
      <c r="E173" s="13"/>
      <c r="H173" s="34"/>
      <c r="I173" s="34"/>
      <c r="J173" s="34"/>
      <c r="K173" s="34"/>
      <c r="L173" s="31"/>
    </row>
    <row r="174" spans="1:12" s="32" customFormat="1" x14ac:dyDescent="0.2">
      <c r="A174" s="34"/>
      <c r="B174" s="12"/>
      <c r="C174" s="12"/>
      <c r="D174" s="12"/>
      <c r="E174" s="13"/>
      <c r="H174" s="34"/>
      <c r="I174" s="34"/>
      <c r="J174" s="34"/>
      <c r="K174" s="34"/>
      <c r="L174" s="31"/>
    </row>
    <row r="175" spans="1:12" s="32" customFormat="1" x14ac:dyDescent="0.2">
      <c r="A175" s="34"/>
      <c r="B175" s="12"/>
      <c r="C175" s="12"/>
      <c r="D175" s="12"/>
      <c r="E175" s="13"/>
      <c r="H175" s="34"/>
      <c r="I175" s="34"/>
      <c r="J175" s="34"/>
      <c r="K175" s="34"/>
      <c r="L175" s="31"/>
    </row>
    <row r="176" spans="1:12" s="32" customFormat="1" x14ac:dyDescent="0.2">
      <c r="A176" s="34"/>
      <c r="B176" s="12"/>
      <c r="C176" s="12"/>
      <c r="D176" s="12"/>
      <c r="E176" s="13"/>
      <c r="H176" s="34"/>
      <c r="I176" s="34"/>
      <c r="J176" s="34"/>
      <c r="K176" s="34"/>
      <c r="L176" s="31"/>
    </row>
    <row r="177" spans="1:12" s="32" customFormat="1" x14ac:dyDescent="0.2">
      <c r="A177" s="34"/>
      <c r="B177" s="12"/>
      <c r="C177" s="12"/>
      <c r="D177" s="12"/>
      <c r="E177" s="13"/>
      <c r="H177" s="34"/>
      <c r="I177" s="34"/>
      <c r="J177" s="34"/>
      <c r="K177" s="34"/>
      <c r="L177" s="31"/>
    </row>
    <row r="178" spans="1:12" s="32" customFormat="1" x14ac:dyDescent="0.2">
      <c r="A178" s="34"/>
      <c r="B178" s="12"/>
      <c r="C178" s="12"/>
      <c r="D178" s="12"/>
      <c r="E178" s="13"/>
      <c r="H178" s="34"/>
      <c r="I178" s="34"/>
      <c r="J178" s="34"/>
      <c r="K178" s="34"/>
      <c r="L178" s="31"/>
    </row>
    <row r="179" spans="1:12" s="32" customFormat="1" x14ac:dyDescent="0.2">
      <c r="A179" s="34"/>
      <c r="B179" s="12"/>
      <c r="C179" s="12"/>
      <c r="D179" s="12"/>
      <c r="E179" s="13"/>
      <c r="H179" s="34"/>
      <c r="I179" s="34"/>
      <c r="J179" s="34"/>
      <c r="K179" s="34"/>
      <c r="L179" s="31"/>
    </row>
    <row r="180" spans="1:12" s="32" customFormat="1" x14ac:dyDescent="0.2">
      <c r="A180" s="34"/>
      <c r="B180" s="12"/>
      <c r="C180" s="12"/>
      <c r="D180" s="12"/>
      <c r="E180" s="13"/>
      <c r="H180" s="34"/>
      <c r="I180" s="34"/>
      <c r="J180" s="34"/>
      <c r="K180" s="34"/>
      <c r="L180" s="31"/>
    </row>
    <row r="181" spans="1:12" s="32" customFormat="1" x14ac:dyDescent="0.2">
      <c r="A181" s="34"/>
      <c r="B181" s="12"/>
      <c r="C181" s="12"/>
      <c r="D181" s="12"/>
      <c r="E181" s="13"/>
      <c r="H181" s="34"/>
      <c r="I181" s="34"/>
      <c r="J181" s="34"/>
      <c r="K181" s="34"/>
      <c r="L181" s="31"/>
    </row>
    <row r="182" spans="1:12" s="32" customFormat="1" x14ac:dyDescent="0.2">
      <c r="A182" s="34"/>
      <c r="B182" s="12"/>
      <c r="C182" s="12"/>
      <c r="D182" s="12"/>
      <c r="E182" s="13"/>
      <c r="H182" s="34"/>
      <c r="I182" s="34"/>
      <c r="J182" s="34"/>
      <c r="K182" s="34"/>
      <c r="L182" s="31"/>
    </row>
    <row r="183" spans="1:12" s="32" customFormat="1" x14ac:dyDescent="0.2">
      <c r="A183" s="34"/>
      <c r="B183" s="12"/>
      <c r="C183" s="12"/>
      <c r="D183" s="12"/>
      <c r="E183" s="13"/>
      <c r="H183" s="34"/>
      <c r="I183" s="34"/>
      <c r="J183" s="34"/>
      <c r="K183" s="34"/>
      <c r="L183" s="31"/>
    </row>
    <row r="184" spans="1:12" s="32" customFormat="1" x14ac:dyDescent="0.2">
      <c r="A184" s="34"/>
      <c r="B184" s="12"/>
      <c r="C184" s="12"/>
      <c r="D184" s="12"/>
      <c r="E184" s="13"/>
      <c r="H184" s="34"/>
      <c r="I184" s="34"/>
      <c r="J184" s="34"/>
      <c r="K184" s="34"/>
      <c r="L184" s="31"/>
    </row>
    <row r="185" spans="1:12" s="32" customFormat="1" x14ac:dyDescent="0.2">
      <c r="A185" s="34"/>
      <c r="B185" s="12"/>
      <c r="C185" s="12"/>
      <c r="D185" s="12"/>
      <c r="E185" s="13"/>
      <c r="H185" s="34"/>
      <c r="I185" s="34"/>
      <c r="J185" s="34"/>
      <c r="K185" s="34"/>
      <c r="L185" s="31"/>
    </row>
    <row r="186" spans="1:12" s="32" customFormat="1" x14ac:dyDescent="0.2">
      <c r="A186" s="34"/>
      <c r="B186" s="12"/>
      <c r="C186" s="12"/>
      <c r="D186" s="12"/>
      <c r="E186" s="13"/>
      <c r="H186" s="34"/>
      <c r="I186" s="34"/>
      <c r="J186" s="34"/>
      <c r="K186" s="34"/>
      <c r="L186" s="31"/>
    </row>
    <row r="187" spans="1:12" s="32" customFormat="1" x14ac:dyDescent="0.2">
      <c r="A187" s="34"/>
      <c r="B187" s="12"/>
      <c r="C187" s="12"/>
      <c r="D187" s="12"/>
      <c r="E187" s="13"/>
      <c r="H187" s="34"/>
      <c r="I187" s="34"/>
      <c r="J187" s="34"/>
      <c r="K187" s="34"/>
      <c r="L187" s="31"/>
    </row>
    <row r="188" spans="1:12" s="32" customFormat="1" x14ac:dyDescent="0.2">
      <c r="A188" s="34"/>
      <c r="B188" s="12"/>
      <c r="C188" s="12"/>
      <c r="D188" s="12"/>
      <c r="E188" s="13"/>
      <c r="H188" s="34"/>
      <c r="I188" s="34"/>
      <c r="J188" s="34"/>
      <c r="K188" s="34"/>
      <c r="L188" s="31"/>
    </row>
    <row r="189" spans="1:12" s="32" customFormat="1" x14ac:dyDescent="0.2">
      <c r="A189" s="34"/>
      <c r="B189" s="12"/>
      <c r="C189" s="12"/>
      <c r="D189" s="12"/>
      <c r="E189" s="13"/>
      <c r="H189" s="34"/>
      <c r="I189" s="34"/>
      <c r="J189" s="34"/>
      <c r="K189" s="34"/>
      <c r="L189" s="31"/>
    </row>
    <row r="190" spans="1:12" s="32" customFormat="1" x14ac:dyDescent="0.2">
      <c r="A190" s="34"/>
      <c r="B190" s="12"/>
      <c r="C190" s="12"/>
      <c r="D190" s="12"/>
      <c r="E190" s="13"/>
      <c r="H190" s="34"/>
      <c r="I190" s="34"/>
      <c r="J190" s="34"/>
      <c r="K190" s="34"/>
      <c r="L190" s="31"/>
    </row>
    <row r="191" spans="1:12" s="32" customFormat="1" x14ac:dyDescent="0.2">
      <c r="A191" s="34"/>
      <c r="B191" s="12"/>
      <c r="C191" s="12"/>
      <c r="D191" s="12"/>
      <c r="E191" s="13"/>
      <c r="H191" s="34"/>
      <c r="I191" s="34"/>
      <c r="J191" s="34"/>
      <c r="K191" s="34"/>
      <c r="L191" s="31"/>
    </row>
    <row r="192" spans="1:12" s="32" customFormat="1" x14ac:dyDescent="0.2">
      <c r="A192" s="34"/>
      <c r="B192" s="12"/>
      <c r="C192" s="12"/>
      <c r="D192" s="12"/>
      <c r="E192" s="13"/>
      <c r="H192" s="34"/>
      <c r="I192" s="34"/>
      <c r="J192" s="34"/>
      <c r="K192" s="34"/>
      <c r="L192" s="31"/>
    </row>
    <row r="193" spans="12:12" x14ac:dyDescent="0.2">
      <c r="L193" s="17"/>
    </row>
    <row r="194" spans="12:12" x14ac:dyDescent="0.2">
      <c r="L194" s="17"/>
    </row>
    <row r="195" spans="12:12" x14ac:dyDescent="0.2">
      <c r="L195" s="17"/>
    </row>
    <row r="196" spans="12:12" x14ac:dyDescent="0.2">
      <c r="L196" s="17"/>
    </row>
    <row r="197" spans="12:12" x14ac:dyDescent="0.2">
      <c r="L197" s="17"/>
    </row>
    <row r="198" spans="12:12" x14ac:dyDescent="0.2">
      <c r="L198" s="17"/>
    </row>
    <row r="199" spans="12:12" x14ac:dyDescent="0.2">
      <c r="L199" s="17"/>
    </row>
    <row r="200" spans="12:12" x14ac:dyDescent="0.2">
      <c r="L200" s="17"/>
    </row>
    <row r="201" spans="12:12" x14ac:dyDescent="0.2">
      <c r="L201" s="17"/>
    </row>
    <row r="202" spans="12:12" x14ac:dyDescent="0.2">
      <c r="L202" s="17"/>
    </row>
    <row r="203" spans="12:12" x14ac:dyDescent="0.2">
      <c r="L203" s="17"/>
    </row>
    <row r="204" spans="12:12" x14ac:dyDescent="0.2">
      <c r="L204" s="17"/>
    </row>
    <row r="205" spans="12:12" x14ac:dyDescent="0.2">
      <c r="L205" s="17"/>
    </row>
    <row r="206" spans="12:12" x14ac:dyDescent="0.2">
      <c r="L206" s="17"/>
    </row>
    <row r="207" spans="12:12" x14ac:dyDescent="0.2">
      <c r="L207" s="17"/>
    </row>
    <row r="208" spans="12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</sheetData>
  <mergeCells count="3">
    <mergeCell ref="C6:D6"/>
    <mergeCell ref="B6:B7"/>
    <mergeCell ref="A6:A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Vida Parla H</vt:lpstr>
      <vt:lpstr>Esperanza Vida H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Parla 2010-2023 por edad. Hombres</dc:title>
  <dc:creator>Dirección General de Economía. Comunidad de Madrid</dc:creator>
  <cp:keywords>Defunciones, Mortalidad, Esperanza de vida, Parla, 2023</cp:keywords>
  <cp:lastModifiedBy>Dirección General de Economía. Comunidad de Madrid</cp:lastModifiedBy>
  <dcterms:created xsi:type="dcterms:W3CDTF">2018-03-23T07:16:28Z</dcterms:created>
  <dcterms:modified xsi:type="dcterms:W3CDTF">2025-03-11T11:17:16Z</dcterms:modified>
</cp:coreProperties>
</file>