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230Rivas-Vaciamadrid\"/>
    </mc:Choice>
  </mc:AlternateContent>
  <bookViews>
    <workbookView xWindow="0" yWindow="0" windowWidth="15360" windowHeight="7605"/>
  </bookViews>
  <sheets>
    <sheet name="Esperanza vida Rivas" sheetId="12" r:id="rId1"/>
    <sheet name="Esperanza vida" sheetId="3" r:id="rId2"/>
    <sheet name="2023" sheetId="21" r:id="rId3"/>
  </sheets>
  <definedNames>
    <definedName name="a1A8">'Esperanza vida Rivas'!$A$8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21" l="1"/>
  <c r="F104" i="21" l="1"/>
  <c r="G103" i="21"/>
  <c r="F103" i="21"/>
  <c r="F102" i="21"/>
  <c r="G102" i="21" s="1"/>
  <c r="F101" i="21"/>
  <c r="G101" i="21" s="1"/>
  <c r="F100" i="21"/>
  <c r="G100" i="21" s="1"/>
  <c r="F99" i="21"/>
  <c r="G99" i="21" s="1"/>
  <c r="F98" i="21"/>
  <c r="G98" i="21" s="1"/>
  <c r="F97" i="21"/>
  <c r="G97" i="21" s="1"/>
  <c r="F96" i="21"/>
  <c r="G96" i="21" s="1"/>
  <c r="F95" i="21"/>
  <c r="G95" i="21" s="1"/>
  <c r="F94" i="21"/>
  <c r="G94" i="21" s="1"/>
  <c r="F93" i="21"/>
  <c r="G93" i="21" s="1"/>
  <c r="G92" i="21"/>
  <c r="F92" i="21"/>
  <c r="F91" i="21"/>
  <c r="G91" i="21" s="1"/>
  <c r="F90" i="21"/>
  <c r="G90" i="21" s="1"/>
  <c r="G89" i="21"/>
  <c r="F89" i="21"/>
  <c r="F88" i="21"/>
  <c r="G88" i="21" s="1"/>
  <c r="F87" i="21"/>
  <c r="G87" i="21" s="1"/>
  <c r="F86" i="21"/>
  <c r="G86" i="21" s="1"/>
  <c r="F85" i="21"/>
  <c r="G85" i="21" s="1"/>
  <c r="G84" i="21"/>
  <c r="F84" i="21"/>
  <c r="F83" i="21"/>
  <c r="G83" i="21" s="1"/>
  <c r="F82" i="21"/>
  <c r="G82" i="21" s="1"/>
  <c r="G81" i="21"/>
  <c r="F81" i="2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G73" i="21"/>
  <c r="F73" i="21"/>
  <c r="F72" i="21"/>
  <c r="G72" i="21" s="1"/>
  <c r="F71" i="21"/>
  <c r="G71" i="21" s="1"/>
  <c r="F70" i="21"/>
  <c r="G70" i="21" s="1"/>
  <c r="F69" i="21"/>
  <c r="G69" i="21" s="1"/>
  <c r="G68" i="21"/>
  <c r="F68" i="21"/>
  <c r="F67" i="21"/>
  <c r="G67" i="21" s="1"/>
  <c r="F66" i="21"/>
  <c r="G66" i="21" s="1"/>
  <c r="G65" i="21"/>
  <c r="F65" i="21"/>
  <c r="F64" i="21"/>
  <c r="G64" i="21" s="1"/>
  <c r="F63" i="21"/>
  <c r="G63" i="21" s="1"/>
  <c r="F62" i="21"/>
  <c r="G62" i="21" s="1"/>
  <c r="F61" i="21"/>
  <c r="G61" i="21" s="1"/>
  <c r="G60" i="21"/>
  <c r="F60" i="21"/>
  <c r="F59" i="21"/>
  <c r="G59" i="21" s="1"/>
  <c r="F58" i="21"/>
  <c r="G58" i="21" s="1"/>
  <c r="G57" i="21"/>
  <c r="F57" i="21"/>
  <c r="F56" i="21"/>
  <c r="G56" i="21" s="1"/>
  <c r="F55" i="21"/>
  <c r="G55" i="21" s="1"/>
  <c r="F54" i="21"/>
  <c r="G54" i="21" s="1"/>
  <c r="F53" i="21"/>
  <c r="G53" i="21" s="1"/>
  <c r="G52" i="21"/>
  <c r="F52" i="21"/>
  <c r="F51" i="21"/>
  <c r="G51" i="21" s="1"/>
  <c r="F50" i="21"/>
  <c r="G50" i="21" s="1"/>
  <c r="G49" i="21"/>
  <c r="F49" i="21"/>
  <c r="F48" i="21"/>
  <c r="G48" i="21" s="1"/>
  <c r="F47" i="21"/>
  <c r="G47" i="21" s="1"/>
  <c r="F46" i="21"/>
  <c r="G46" i="21" s="1"/>
  <c r="F45" i="21"/>
  <c r="G45" i="21" s="1"/>
  <c r="G44" i="21"/>
  <c r="F44" i="21"/>
  <c r="F43" i="21"/>
  <c r="G43" i="21" s="1"/>
  <c r="F42" i="21"/>
  <c r="G42" i="21" s="1"/>
  <c r="F41" i="21"/>
  <c r="G41" i="21" s="1"/>
  <c r="F40" i="21"/>
  <c r="G40" i="21" s="1"/>
  <c r="F39" i="21"/>
  <c r="G39" i="21" s="1"/>
  <c r="F38" i="21"/>
  <c r="G38" i="21" s="1"/>
  <c r="F37" i="21"/>
  <c r="G37" i="21" s="1"/>
  <c r="G36" i="21"/>
  <c r="F36" i="21"/>
  <c r="F35" i="21"/>
  <c r="G35" i="21" s="1"/>
  <c r="F34" i="21"/>
  <c r="G34" i="21" s="1"/>
  <c r="F33" i="21"/>
  <c r="G33" i="21" s="1"/>
  <c r="F32" i="21"/>
  <c r="G32" i="21" s="1"/>
  <c r="F31" i="21"/>
  <c r="G31" i="21" s="1"/>
  <c r="F30" i="21"/>
  <c r="G30" i="21" s="1"/>
  <c r="F29" i="21"/>
  <c r="G29" i="21" s="1"/>
  <c r="G28" i="21"/>
  <c r="F28" i="21"/>
  <c r="F27" i="21"/>
  <c r="G27" i="21" s="1"/>
  <c r="F26" i="21"/>
  <c r="G26" i="21" s="1"/>
  <c r="F25" i="21"/>
  <c r="G25" i="21" s="1"/>
  <c r="F24" i="21"/>
  <c r="G24" i="21" s="1"/>
  <c r="F23" i="21"/>
  <c r="G23" i="21" s="1"/>
  <c r="F22" i="21"/>
  <c r="G22" i="21" s="1"/>
  <c r="F21" i="21"/>
  <c r="G21" i="21" s="1"/>
  <c r="F20" i="21"/>
  <c r="G20" i="21" s="1"/>
  <c r="F19" i="21"/>
  <c r="G19" i="21" s="1"/>
  <c r="F18" i="21"/>
  <c r="G18" i="21" s="1"/>
  <c r="F17" i="21"/>
  <c r="G17" i="21" s="1"/>
  <c r="F16" i="21"/>
  <c r="G16" i="21" s="1"/>
  <c r="F15" i="21"/>
  <c r="G15" i="21" s="1"/>
  <c r="F14" i="21"/>
  <c r="G14" i="21" s="1"/>
  <c r="F13" i="21"/>
  <c r="G13" i="21" s="1"/>
  <c r="F12" i="21"/>
  <c r="G12" i="21" s="1"/>
  <c r="F11" i="21"/>
  <c r="G11" i="21" s="1"/>
  <c r="F10" i="21"/>
  <c r="G10" i="21" s="1"/>
  <c r="G9" i="21"/>
  <c r="I9" i="21" s="1"/>
  <c r="H10" i="21" s="1"/>
  <c r="J9" i="21" s="1"/>
  <c r="F9" i="21"/>
  <c r="I10" i="21" l="1"/>
  <c r="H11" i="21" s="1"/>
  <c r="I11" i="21" l="1"/>
  <c r="H12" i="21" s="1"/>
  <c r="J10" i="21"/>
  <c r="J11" i="21" l="1"/>
  <c r="I12" i="21"/>
  <c r="H13" i="21" s="1"/>
  <c r="J12" i="21" l="1"/>
  <c r="I13" i="21"/>
  <c r="H14" i="21" s="1"/>
  <c r="I14" i="21" l="1"/>
  <c r="H15" i="21" s="1"/>
  <c r="J13" i="21"/>
  <c r="I15" i="21" l="1"/>
  <c r="H16" i="21"/>
  <c r="J14" i="21"/>
  <c r="J15" i="21" l="1"/>
  <c r="I16" i="21"/>
  <c r="H17" i="21" s="1"/>
  <c r="J16" i="21" l="1"/>
  <c r="I17" i="21"/>
  <c r="H18" i="21" s="1"/>
  <c r="I18" i="21" l="1"/>
  <c r="H19" i="21" s="1"/>
  <c r="J17" i="21"/>
  <c r="I19" i="21" l="1"/>
  <c r="H20" i="21" s="1"/>
  <c r="J18" i="21"/>
  <c r="J19" i="21" l="1"/>
  <c r="I20" i="21"/>
  <c r="H21" i="21" s="1"/>
  <c r="J20" i="21" l="1"/>
  <c r="I21" i="21"/>
  <c r="H22" i="21" s="1"/>
  <c r="I22" i="21" l="1"/>
  <c r="J21" i="21"/>
  <c r="H23" i="21"/>
  <c r="I23" i="21" l="1"/>
  <c r="J22" i="21"/>
  <c r="H24" i="21"/>
  <c r="J23" i="21" l="1"/>
  <c r="I24" i="21"/>
  <c r="H25" i="21" s="1"/>
  <c r="J24" i="21" l="1"/>
  <c r="I25" i="21"/>
  <c r="H26" i="21" s="1"/>
  <c r="I26" i="21" l="1"/>
  <c r="H27" i="21" s="1"/>
  <c r="J25" i="21"/>
  <c r="J26" i="21" l="1"/>
  <c r="I27" i="21"/>
  <c r="H28" i="21" s="1"/>
  <c r="I28" i="21" l="1"/>
  <c r="H29" i="21"/>
  <c r="J27" i="21"/>
  <c r="I29" i="21" l="1"/>
  <c r="H30" i="21"/>
  <c r="J28" i="21"/>
  <c r="I30" i="21" l="1"/>
  <c r="H31" i="21" s="1"/>
  <c r="J29" i="21"/>
  <c r="J30" i="21" l="1"/>
  <c r="I31" i="21"/>
  <c r="H32" i="21" s="1"/>
  <c r="I32" i="21" l="1"/>
  <c r="H33" i="21"/>
  <c r="J31" i="21"/>
  <c r="I33" i="21" l="1"/>
  <c r="H34" i="21"/>
  <c r="J32" i="21"/>
  <c r="I34" i="21" l="1"/>
  <c r="H35" i="21" s="1"/>
  <c r="J33" i="21"/>
  <c r="J34" i="21" l="1"/>
  <c r="I35" i="21"/>
  <c r="H36" i="21" s="1"/>
  <c r="J35" i="21" l="1"/>
  <c r="I36" i="21"/>
  <c r="H37" i="21" s="1"/>
  <c r="I37" i="21" l="1"/>
  <c r="H38" i="21"/>
  <c r="J36" i="21"/>
  <c r="J37" i="21" l="1"/>
  <c r="I38" i="21"/>
  <c r="H39" i="21"/>
  <c r="J38" i="21" l="1"/>
  <c r="I39" i="21"/>
  <c r="H40" i="21" s="1"/>
  <c r="I40" i="21" l="1"/>
  <c r="H41" i="21" s="1"/>
  <c r="J39" i="21"/>
  <c r="I41" i="21" l="1"/>
  <c r="H42" i="21"/>
  <c r="J40" i="21"/>
  <c r="I42" i="21" l="1"/>
  <c r="H43" i="21" s="1"/>
  <c r="J41" i="21"/>
  <c r="J42" i="21" l="1"/>
  <c r="I43" i="21"/>
  <c r="H44" i="21" s="1"/>
  <c r="J43" i="21" l="1"/>
  <c r="I44" i="21"/>
  <c r="H45" i="21" s="1"/>
  <c r="I45" i="21" l="1"/>
  <c r="H46" i="21"/>
  <c r="J44" i="21"/>
  <c r="I46" i="21" l="1"/>
  <c r="H47" i="21" s="1"/>
  <c r="J45" i="21"/>
  <c r="J46" i="21" l="1"/>
  <c r="I47" i="21"/>
  <c r="H48" i="21" s="1"/>
  <c r="I48" i="21" l="1"/>
  <c r="H49" i="21" s="1"/>
  <c r="J47" i="21"/>
  <c r="J48" i="21" l="1"/>
  <c r="I49" i="21"/>
  <c r="H50" i="21" s="1"/>
  <c r="J49" i="21" l="1"/>
  <c r="I50" i="21"/>
  <c r="H51" i="21" s="1"/>
  <c r="I51" i="21" l="1"/>
  <c r="H52" i="21" s="1"/>
  <c r="J50" i="21"/>
  <c r="I52" i="21" l="1"/>
  <c r="H53" i="21"/>
  <c r="J51" i="21"/>
  <c r="I53" i="21" l="1"/>
  <c r="J52" i="21"/>
  <c r="H54" i="21"/>
  <c r="J53" i="21" l="1"/>
  <c r="I54" i="21"/>
  <c r="H55" i="21" s="1"/>
  <c r="I55" i="21" l="1"/>
  <c r="H56" i="21" s="1"/>
  <c r="J54" i="21"/>
  <c r="I56" i="21" l="1"/>
  <c r="H57" i="21" s="1"/>
  <c r="J55" i="21"/>
  <c r="I57" i="21" l="1"/>
  <c r="H58" i="21" s="1"/>
  <c r="J56" i="21"/>
  <c r="J57" i="21" l="1"/>
  <c r="I58" i="21"/>
  <c r="H59" i="21" s="1"/>
  <c r="J58" i="21" l="1"/>
  <c r="I59" i="21"/>
  <c r="H60" i="21" s="1"/>
  <c r="I60" i="21" l="1"/>
  <c r="H61" i="21" s="1"/>
  <c r="J59" i="21"/>
  <c r="I61" i="21" l="1"/>
  <c r="J60" i="21"/>
  <c r="H62" i="21"/>
  <c r="J61" i="21" l="1"/>
  <c r="I62" i="21"/>
  <c r="H63" i="21" s="1"/>
  <c r="I63" i="21" l="1"/>
  <c r="H64" i="21" s="1"/>
  <c r="J62" i="21"/>
  <c r="I64" i="21" l="1"/>
  <c r="J63" i="21"/>
  <c r="H65" i="21"/>
  <c r="I65" i="21" l="1"/>
  <c r="J64" i="21"/>
  <c r="H66" i="21"/>
  <c r="J65" i="21" l="1"/>
  <c r="I66" i="21"/>
  <c r="H67" i="21" s="1"/>
  <c r="J66" i="21" l="1"/>
  <c r="I67" i="21"/>
  <c r="H68" i="21" s="1"/>
  <c r="I68" i="21" l="1"/>
  <c r="H69" i="21" s="1"/>
  <c r="J67" i="21"/>
  <c r="J68" i="21" l="1"/>
  <c r="I69" i="21"/>
  <c r="H70" i="21"/>
  <c r="J69" i="21" l="1"/>
  <c r="I70" i="21"/>
  <c r="H71" i="21" s="1"/>
  <c r="I71" i="21" l="1"/>
  <c r="H72" i="21" s="1"/>
  <c r="J70" i="21"/>
  <c r="I72" i="21" l="1"/>
  <c r="H73" i="21" s="1"/>
  <c r="J71" i="21"/>
  <c r="I73" i="21" l="1"/>
  <c r="H74" i="21" s="1"/>
  <c r="J72" i="21"/>
  <c r="J73" i="21" l="1"/>
  <c r="I74" i="21"/>
  <c r="H75" i="21" s="1"/>
  <c r="I75" i="21" l="1"/>
  <c r="H76" i="21" s="1"/>
  <c r="J74" i="21"/>
  <c r="I76" i="21" l="1"/>
  <c r="H77" i="21"/>
  <c r="J75" i="21"/>
  <c r="J76" i="21" l="1"/>
  <c r="I77" i="21"/>
  <c r="H78" i="21" s="1"/>
  <c r="J77" i="21" l="1"/>
  <c r="I78" i="21"/>
  <c r="H79" i="21" s="1"/>
  <c r="I79" i="21" l="1"/>
  <c r="H80" i="21" s="1"/>
  <c r="J78" i="21"/>
  <c r="I80" i="21" l="1"/>
  <c r="J79" i="21"/>
  <c r="H81" i="21"/>
  <c r="I81" i="21" l="1"/>
  <c r="H82" i="21" s="1"/>
  <c r="J80" i="21"/>
  <c r="J81" i="21" l="1"/>
  <c r="I82" i="21"/>
  <c r="H83" i="21" s="1"/>
  <c r="I83" i="21" l="1"/>
  <c r="H84" i="21" s="1"/>
  <c r="J82" i="21"/>
  <c r="I84" i="21" l="1"/>
  <c r="H85" i="21" s="1"/>
  <c r="J83" i="21"/>
  <c r="J84" i="21" l="1"/>
  <c r="I85" i="21"/>
  <c r="H86" i="21" s="1"/>
  <c r="J85" i="21" l="1"/>
  <c r="I86" i="21"/>
  <c r="H87" i="21" s="1"/>
  <c r="I87" i="21" l="1"/>
  <c r="H88" i="21" s="1"/>
  <c r="J86" i="21"/>
  <c r="I88" i="21" l="1"/>
  <c r="H89" i="21" s="1"/>
  <c r="J87" i="21"/>
  <c r="I89" i="21" l="1"/>
  <c r="H90" i="21" s="1"/>
  <c r="J88" i="21"/>
  <c r="J89" i="21" l="1"/>
  <c r="I90" i="21"/>
  <c r="H91" i="21" s="1"/>
  <c r="I91" i="21" l="1"/>
  <c r="H92" i="21" s="1"/>
  <c r="J90" i="21"/>
  <c r="I92" i="21" l="1"/>
  <c r="H93" i="21" s="1"/>
  <c r="J91" i="21"/>
  <c r="J92" i="21" l="1"/>
  <c r="I93" i="21"/>
  <c r="H94" i="21" s="1"/>
  <c r="J93" i="21" l="1"/>
  <c r="I94" i="21"/>
  <c r="H95" i="21" s="1"/>
  <c r="I95" i="21" l="1"/>
  <c r="H96" i="21" s="1"/>
  <c r="J94" i="21"/>
  <c r="J95" i="21" l="1"/>
  <c r="I96" i="21"/>
  <c r="H97" i="21" s="1"/>
  <c r="I97" i="21" l="1"/>
  <c r="H98" i="21" s="1"/>
  <c r="J96" i="21"/>
  <c r="I98" i="21" l="1"/>
  <c r="H99" i="21" s="1"/>
  <c r="J97" i="21"/>
  <c r="I99" i="21" l="1"/>
  <c r="H100" i="21" s="1"/>
  <c r="J98" i="21"/>
  <c r="J99" i="21" l="1"/>
  <c r="I100" i="21"/>
  <c r="H101" i="21" s="1"/>
  <c r="J100" i="21" l="1"/>
  <c r="I101" i="21"/>
  <c r="H102" i="21" s="1"/>
  <c r="I102" i="21" l="1"/>
  <c r="H103" i="21"/>
  <c r="J101" i="21"/>
  <c r="I103" i="21" l="1"/>
  <c r="H104" i="21" s="1"/>
  <c r="J102" i="21"/>
  <c r="J103" i="21" l="1"/>
  <c r="K104" i="21"/>
  <c r="I104" i="21"/>
  <c r="L104" i="21" l="1"/>
  <c r="K103" i="21"/>
  <c r="L103" i="21" l="1"/>
  <c r="K102" i="21"/>
  <c r="L102" i="21" l="1"/>
  <c r="K101" i="21"/>
  <c r="L101" i="21" l="1"/>
  <c r="K100" i="21"/>
  <c r="K99" i="21" l="1"/>
  <c r="L100" i="21"/>
  <c r="L99" i="21" l="1"/>
  <c r="K98" i="21"/>
  <c r="L98" i="21" l="1"/>
  <c r="K97" i="21"/>
  <c r="L97" i="21" l="1"/>
  <c r="K96" i="21"/>
  <c r="L96" i="21" l="1"/>
  <c r="K95" i="21"/>
  <c r="L95" i="21" l="1"/>
  <c r="K94" i="21"/>
  <c r="L94" i="21" l="1"/>
  <c r="K93" i="21"/>
  <c r="K92" i="21" l="1"/>
  <c r="L93" i="21"/>
  <c r="K91" i="21" l="1"/>
  <c r="L92" i="21"/>
  <c r="L91" i="21" l="1"/>
  <c r="K90" i="21"/>
  <c r="K89" i="21" l="1"/>
  <c r="L90" i="21"/>
  <c r="K88" i="21" l="1"/>
  <c r="L89" i="21"/>
  <c r="L88" i="21" l="1"/>
  <c r="K87" i="21"/>
  <c r="L87" i="21" l="1"/>
  <c r="K86" i="21"/>
  <c r="L86" i="21" l="1"/>
  <c r="K85" i="21"/>
  <c r="K84" i="21" l="1"/>
  <c r="L85" i="21"/>
  <c r="K83" i="21" l="1"/>
  <c r="L84" i="21"/>
  <c r="L83" i="21" l="1"/>
  <c r="K82" i="21"/>
  <c r="K81" i="21" l="1"/>
  <c r="L82" i="21"/>
  <c r="K80" i="21" l="1"/>
  <c r="L81" i="21"/>
  <c r="L80" i="21" l="1"/>
  <c r="K79" i="21"/>
  <c r="L79" i="21" l="1"/>
  <c r="K78" i="21"/>
  <c r="L78" i="21" l="1"/>
  <c r="K77" i="21"/>
  <c r="K76" i="21" l="1"/>
  <c r="L77" i="21"/>
  <c r="K75" i="21" l="1"/>
  <c r="L76" i="21"/>
  <c r="L75" i="21" l="1"/>
  <c r="K74" i="21"/>
  <c r="K73" i="21" l="1"/>
  <c r="L74" i="21"/>
  <c r="K72" i="21" l="1"/>
  <c r="L73" i="21"/>
  <c r="L72" i="21" l="1"/>
  <c r="K71" i="21"/>
  <c r="L71" i="21" l="1"/>
  <c r="K70" i="21"/>
  <c r="L70" i="21" l="1"/>
  <c r="K69" i="21"/>
  <c r="K68" i="21" l="1"/>
  <c r="L69" i="21"/>
  <c r="K67" i="21" l="1"/>
  <c r="L68" i="21"/>
  <c r="L67" i="21" l="1"/>
  <c r="K66" i="21"/>
  <c r="K65" i="21" l="1"/>
  <c r="L66" i="21"/>
  <c r="K64" i="21" l="1"/>
  <c r="L65" i="21"/>
  <c r="L64" i="21" l="1"/>
  <c r="K63" i="21"/>
  <c r="L63" i="21" l="1"/>
  <c r="K62" i="21"/>
  <c r="L62" i="21" l="1"/>
  <c r="K61" i="21"/>
  <c r="K60" i="21" l="1"/>
  <c r="L61" i="21"/>
  <c r="L60" i="21" l="1"/>
  <c r="K59" i="21"/>
  <c r="L59" i="21" l="1"/>
  <c r="K58" i="21"/>
  <c r="K57" i="21" l="1"/>
  <c r="L58" i="21"/>
  <c r="K56" i="21" l="1"/>
  <c r="L57" i="21"/>
  <c r="L56" i="21" l="1"/>
  <c r="K55" i="21"/>
  <c r="L55" i="21" l="1"/>
  <c r="K54" i="21"/>
  <c r="L54" i="21" l="1"/>
  <c r="K53" i="21"/>
  <c r="K52" i="21" l="1"/>
  <c r="L53" i="21"/>
  <c r="L52" i="21" l="1"/>
  <c r="K51" i="21"/>
  <c r="L51" i="21" l="1"/>
  <c r="K50" i="21"/>
  <c r="K49" i="21" l="1"/>
  <c r="L50" i="21"/>
  <c r="K48" i="21" l="1"/>
  <c r="L49" i="21"/>
  <c r="K47" i="21" l="1"/>
  <c r="L48" i="21"/>
  <c r="L47" i="21" l="1"/>
  <c r="K46" i="21"/>
  <c r="L46" i="21" l="1"/>
  <c r="K45" i="21"/>
  <c r="L45" i="21" l="1"/>
  <c r="K44" i="21"/>
  <c r="L44" i="21" l="1"/>
  <c r="K43" i="21"/>
  <c r="L43" i="21" l="1"/>
  <c r="K42" i="21"/>
  <c r="L42" i="21" l="1"/>
  <c r="K41" i="21"/>
  <c r="L41" i="21" l="1"/>
  <c r="K40" i="21"/>
  <c r="L40" i="21" l="1"/>
  <c r="K39" i="21"/>
  <c r="L39" i="21" l="1"/>
  <c r="K38" i="21"/>
  <c r="L38" i="21" l="1"/>
  <c r="K37" i="21"/>
  <c r="L37" i="21" l="1"/>
  <c r="K36" i="21"/>
  <c r="L36" i="21" l="1"/>
  <c r="K35" i="21"/>
  <c r="L35" i="21" l="1"/>
  <c r="K34" i="21"/>
  <c r="L34" i="21" l="1"/>
  <c r="K33" i="21"/>
  <c r="L33" i="21" l="1"/>
  <c r="K32" i="21"/>
  <c r="L32" i="21" l="1"/>
  <c r="K31" i="21"/>
  <c r="L31" i="21" l="1"/>
  <c r="K30" i="21"/>
  <c r="L30" i="21" l="1"/>
  <c r="K29" i="21"/>
  <c r="L29" i="21" l="1"/>
  <c r="K28" i="21"/>
  <c r="L28" i="21" l="1"/>
  <c r="K27" i="21"/>
  <c r="L27" i="21" l="1"/>
  <c r="K26" i="21"/>
  <c r="L26" i="21" l="1"/>
  <c r="K25" i="21"/>
  <c r="L25" i="21" l="1"/>
  <c r="K24" i="21"/>
  <c r="L24" i="21" l="1"/>
  <c r="K23" i="21"/>
  <c r="L23" i="21" l="1"/>
  <c r="K22" i="21"/>
  <c r="L22" i="21" l="1"/>
  <c r="K21" i="21"/>
  <c r="K20" i="21" l="1"/>
  <c r="L21" i="21"/>
  <c r="L20" i="21" l="1"/>
  <c r="K19" i="21"/>
  <c r="K18" i="21" l="1"/>
  <c r="L19" i="21"/>
  <c r="L18" i="21" l="1"/>
  <c r="K17" i="21"/>
  <c r="L17" i="21" l="1"/>
  <c r="K16" i="21"/>
  <c r="L16" i="21" l="1"/>
  <c r="K15" i="21"/>
  <c r="L15" i="21" l="1"/>
  <c r="K14" i="21"/>
  <c r="L14" i="21" l="1"/>
  <c r="K13" i="21"/>
  <c r="L13" i="21" l="1"/>
  <c r="K12" i="21"/>
  <c r="K11" i="21" l="1"/>
  <c r="L12" i="21"/>
  <c r="K10" i="21" l="1"/>
  <c r="L11" i="21"/>
  <c r="L10" i="21" l="1"/>
  <c r="K9" i="21"/>
  <c r="L9" i="21" s="1"/>
</calcChain>
</file>

<file path=xl/sharedStrings.xml><?xml version="1.0" encoding="utf-8"?>
<sst xmlns="http://schemas.openxmlformats.org/spreadsheetml/2006/main" count="39" uniqueCount="35">
  <si>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</si>
  <si>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</si>
  <si>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</si>
  <si>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</si>
  <si>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</si>
  <si>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</si>
  <si>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</si>
  <si>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</si>
  <si>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</si>
  <si>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</si>
  <si>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</si>
  <si>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</si>
  <si>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</si>
  <si>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</si>
  <si>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</si>
  <si>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</si>
  <si>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</si>
  <si>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</si>
  <si>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</si>
  <si>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</si>
  <si>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</si>
  <si>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</si>
  <si>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</si>
  <si>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</si>
  <si>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</si>
  <si>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</si>
  <si>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Esperanza de vida de Rivas-Vaciamadrid desde 2023 por edad. Mujeres</t>
  </si>
  <si>
    <t>Esperanza de vida de Rivas-Vaciamadrid desde 2023 por edad. Total Mujeres</t>
  </si>
  <si>
    <t>Tabla de mortalidad femenina Rivas-Vaciamadrid 2023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</si>
  <si>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</si>
  <si>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</si>
  <si>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(2) a(x) = fracción de los años vividos por las personas fallecidas de edad cumplida x , esto es, en el intervalo [ x, x+1 ). No se puede calcular para el intervalo abierto x = 95 y más.</t>
  </si>
  <si>
    <t>(3) m(x) = defunciones de personas de edad cumplida x dividido entre la media de la población de edad cumplida x  en en el año considerado y en el año posterior.</t>
  </si>
  <si>
    <t xml:space="preserve">     En el caso del intervalo abierto x = 95 y más, dado que no se puede usar a(x), se utiliza la fórmula l(x) / m(x)</t>
  </si>
  <si>
    <t>Población femenina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</si>
</sst>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2" fillId="0" borderId="0"/>
    <xf numFmtId="0" fontId="4" fillId="0" borderId="0"/>
  </cellStyleXfs>
  <cellXfs count="56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5" xfId="0" applyNumberFormat="1" applyFont="1" applyBorder="1"/>
    <xf numFmtId="0" fontId="9" fillId="0" borderId="5" xfId="0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6" xfId="0" applyNumberFormat="1" applyFont="1" applyBorder="1"/>
    <xf numFmtId="3" fontId="11" fillId="0" borderId="0" xfId="0" applyNumberFormat="1" applyFont="1"/>
    <xf numFmtId="3" fontId="10" fillId="0" borderId="6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9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3" borderId="0" xfId="0" applyNumberFormat="1" applyFont="1" applyFill="1" applyBorder="1"/>
    <xf numFmtId="2" fontId="9" fillId="0" borderId="0" xfId="0" applyNumberFormat="1" applyFont="1" applyFill="1" applyBorder="1"/>
    <xf numFmtId="3" fontId="4" fillId="0" borderId="0" xfId="0" applyNumberFormat="1" applyFont="1" applyBorder="1"/>
    <xf numFmtId="3" fontId="4" fillId="2" borderId="3" xfId="3" applyNumberFormat="1" applyFont="1" applyFill="1" applyBorder="1" applyAlignment="1">
      <alignment horizontal="center" vertical="top"/>
    </xf>
    <xf numFmtId="3" fontId="4" fillId="2" borderId="3" xfId="3" applyNumberFormat="1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3" fontId="4" fillId="2" borderId="4" xfId="3" applyNumberFormat="1" applyFont="1" applyFill="1" applyBorder="1" applyAlignment="1">
      <alignment horizontal="center"/>
    </xf>
    <xf numFmtId="1" fontId="4" fillId="2" borderId="4" xfId="3" applyNumberFormat="1" applyFont="1" applyFill="1" applyBorder="1" applyAlignment="1">
      <alignment horizontal="center" vertical="top"/>
    </xf>
    <xf numFmtId="14" fontId="4" fillId="2" borderId="1" xfId="3" applyNumberFormat="1" applyFont="1" applyFill="1" applyBorder="1" applyAlignment="1">
      <alignment horizontal="center" vertical="top"/>
    </xf>
    <xf numFmtId="0" fontId="4" fillId="2" borderId="3" xfId="3" applyFont="1" applyFill="1" applyBorder="1" applyAlignment="1">
      <alignment horizontal="center" vertical="top"/>
    </xf>
    <xf numFmtId="0" fontId="9" fillId="0" borderId="0" xfId="0" applyFont="1" applyFill="1" applyBorder="1"/>
    <xf numFmtId="164" fontId="9" fillId="0" borderId="0" xfId="0" applyNumberFormat="1" applyFont="1" applyFill="1" applyBorder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 applyBorder="1"/>
    <xf numFmtId="0" fontId="9" fillId="0" borderId="5" xfId="0" applyFont="1" applyFill="1" applyBorder="1"/>
    <xf numFmtId="0" fontId="4" fillId="0" borderId="0" xfId="0" applyFont="1" applyFill="1" applyBorder="1"/>
    <xf numFmtId="3" fontId="2" fillId="0" borderId="0" xfId="0" applyNumberFormat="1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3" fontId="10" fillId="0" borderId="0" xfId="0" quotePrefix="1" applyNumberFormat="1" applyFont="1" applyBorder="1" applyAlignment="1">
      <alignment horizontal="left" vertical="top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1123950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1123950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J22"/>
  <sheetViews>
    <sheetView tabSelected="1"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20.7109375" style="2" customWidth="1"/>
    <col min="2" max="2" width="25.42578125" style="2" customWidth="1"/>
    <col min="3" max="11" width="11.42578125" style="1"/>
    <col min="12" max="12" width="11.42578125" style="1" customWidth="1"/>
    <col min="13" max="227" width="11.42578125" style="1"/>
    <col min="228" max="228" width="10" style="1" customWidth="1"/>
    <col min="229" max="258" width="10.7109375" style="1" customWidth="1"/>
    <col min="259" max="483" width="11.42578125" style="1"/>
    <col min="484" max="484" width="10" style="1" customWidth="1"/>
    <col min="485" max="514" width="10.7109375" style="1" customWidth="1"/>
    <col min="515" max="739" width="11.42578125" style="1"/>
    <col min="740" max="740" width="10" style="1" customWidth="1"/>
    <col min="741" max="770" width="10.7109375" style="1" customWidth="1"/>
    <col min="771" max="995" width="11.42578125" style="1"/>
    <col min="996" max="996" width="10" style="1" customWidth="1"/>
    <col min="997" max="1026" width="10.7109375" style="1" customWidth="1"/>
    <col min="1027" max="1251" width="11.42578125" style="1"/>
    <col min="1252" max="1252" width="10" style="1" customWidth="1"/>
    <col min="1253" max="1282" width="10.7109375" style="1" customWidth="1"/>
    <col min="1283" max="1507" width="11.42578125" style="1"/>
    <col min="1508" max="1508" width="10" style="1" customWidth="1"/>
    <col min="1509" max="1538" width="10.7109375" style="1" customWidth="1"/>
    <col min="1539" max="1763" width="11.42578125" style="1"/>
    <col min="1764" max="1764" width="10" style="1" customWidth="1"/>
    <col min="1765" max="1794" width="10.7109375" style="1" customWidth="1"/>
    <col min="1795" max="2019" width="11.42578125" style="1"/>
    <col min="2020" max="2020" width="10" style="1" customWidth="1"/>
    <col min="2021" max="2050" width="10.7109375" style="1" customWidth="1"/>
    <col min="2051" max="2275" width="11.42578125" style="1"/>
    <col min="2276" max="2276" width="10" style="1" customWidth="1"/>
    <col min="2277" max="2306" width="10.7109375" style="1" customWidth="1"/>
    <col min="2307" max="2531" width="11.42578125" style="1"/>
    <col min="2532" max="2532" width="10" style="1" customWidth="1"/>
    <col min="2533" max="2562" width="10.7109375" style="1" customWidth="1"/>
    <col min="2563" max="2787" width="11.42578125" style="1"/>
    <col min="2788" max="2788" width="10" style="1" customWidth="1"/>
    <col min="2789" max="2818" width="10.7109375" style="1" customWidth="1"/>
    <col min="2819" max="3043" width="11.42578125" style="1"/>
    <col min="3044" max="3044" width="10" style="1" customWidth="1"/>
    <col min="3045" max="3074" width="10.7109375" style="1" customWidth="1"/>
    <col min="3075" max="3299" width="11.42578125" style="1"/>
    <col min="3300" max="3300" width="10" style="1" customWidth="1"/>
    <col min="3301" max="3330" width="10.7109375" style="1" customWidth="1"/>
    <col min="3331" max="3555" width="11.42578125" style="1"/>
    <col min="3556" max="3556" width="10" style="1" customWidth="1"/>
    <col min="3557" max="3586" width="10.7109375" style="1" customWidth="1"/>
    <col min="3587" max="3811" width="11.42578125" style="1"/>
    <col min="3812" max="3812" width="10" style="1" customWidth="1"/>
    <col min="3813" max="3842" width="10.7109375" style="1" customWidth="1"/>
    <col min="3843" max="4067" width="11.42578125" style="1"/>
    <col min="4068" max="4068" width="10" style="1" customWidth="1"/>
    <col min="4069" max="4098" width="10.7109375" style="1" customWidth="1"/>
    <col min="4099" max="4323" width="11.42578125" style="1"/>
    <col min="4324" max="4324" width="10" style="1" customWidth="1"/>
    <col min="4325" max="4354" width="10.7109375" style="1" customWidth="1"/>
    <col min="4355" max="4579" width="11.42578125" style="1"/>
    <col min="4580" max="4580" width="10" style="1" customWidth="1"/>
    <col min="4581" max="4610" width="10.7109375" style="1" customWidth="1"/>
    <col min="4611" max="4835" width="11.42578125" style="1"/>
    <col min="4836" max="4836" width="10" style="1" customWidth="1"/>
    <col min="4837" max="4866" width="10.7109375" style="1" customWidth="1"/>
    <col min="4867" max="5091" width="11.42578125" style="1"/>
    <col min="5092" max="5092" width="10" style="1" customWidth="1"/>
    <col min="5093" max="5122" width="10.7109375" style="1" customWidth="1"/>
    <col min="5123" max="5347" width="11.42578125" style="1"/>
    <col min="5348" max="5348" width="10" style="1" customWidth="1"/>
    <col min="5349" max="5378" width="10.7109375" style="1" customWidth="1"/>
    <col min="5379" max="5603" width="11.42578125" style="1"/>
    <col min="5604" max="5604" width="10" style="1" customWidth="1"/>
    <col min="5605" max="5634" width="10.7109375" style="1" customWidth="1"/>
    <col min="5635" max="5859" width="11.42578125" style="1"/>
    <col min="5860" max="5860" width="10" style="1" customWidth="1"/>
    <col min="5861" max="5890" width="10.7109375" style="1" customWidth="1"/>
    <col min="5891" max="6115" width="11.42578125" style="1"/>
    <col min="6116" max="6116" width="10" style="1" customWidth="1"/>
    <col min="6117" max="6146" width="10.7109375" style="1" customWidth="1"/>
    <col min="6147" max="6371" width="11.42578125" style="1"/>
    <col min="6372" max="6372" width="10" style="1" customWidth="1"/>
    <col min="6373" max="6402" width="10.7109375" style="1" customWidth="1"/>
    <col min="6403" max="6627" width="11.42578125" style="1"/>
    <col min="6628" max="6628" width="10" style="1" customWidth="1"/>
    <col min="6629" max="6658" width="10.7109375" style="1" customWidth="1"/>
    <col min="6659" max="6883" width="11.42578125" style="1"/>
    <col min="6884" max="6884" width="10" style="1" customWidth="1"/>
    <col min="6885" max="6914" width="10.7109375" style="1" customWidth="1"/>
    <col min="6915" max="7139" width="11.42578125" style="1"/>
    <col min="7140" max="7140" width="10" style="1" customWidth="1"/>
    <col min="7141" max="7170" width="10.7109375" style="1" customWidth="1"/>
    <col min="7171" max="7395" width="11.42578125" style="1"/>
    <col min="7396" max="7396" width="10" style="1" customWidth="1"/>
    <col min="7397" max="7426" width="10.7109375" style="1" customWidth="1"/>
    <col min="7427" max="7651" width="11.42578125" style="1"/>
    <col min="7652" max="7652" width="10" style="1" customWidth="1"/>
    <col min="7653" max="7682" width="10.7109375" style="1" customWidth="1"/>
    <col min="7683" max="7907" width="11.42578125" style="1"/>
    <col min="7908" max="7908" width="10" style="1" customWidth="1"/>
    <col min="7909" max="7938" width="10.7109375" style="1" customWidth="1"/>
    <col min="7939" max="8163" width="11.42578125" style="1"/>
    <col min="8164" max="8164" width="10" style="1" customWidth="1"/>
    <col min="8165" max="8194" width="10.7109375" style="1" customWidth="1"/>
    <col min="8195" max="8419" width="11.42578125" style="1"/>
    <col min="8420" max="8420" width="10" style="1" customWidth="1"/>
    <col min="8421" max="8450" width="10.7109375" style="1" customWidth="1"/>
    <col min="8451" max="8675" width="11.42578125" style="1"/>
    <col min="8676" max="8676" width="10" style="1" customWidth="1"/>
    <col min="8677" max="8706" width="10.7109375" style="1" customWidth="1"/>
    <col min="8707" max="8931" width="11.42578125" style="1"/>
    <col min="8932" max="8932" width="10" style="1" customWidth="1"/>
    <col min="8933" max="8962" width="10.7109375" style="1" customWidth="1"/>
    <col min="8963" max="9187" width="11.42578125" style="1"/>
    <col min="9188" max="9188" width="10" style="1" customWidth="1"/>
    <col min="9189" max="9218" width="10.7109375" style="1" customWidth="1"/>
    <col min="9219" max="9443" width="11.42578125" style="1"/>
    <col min="9444" max="9444" width="10" style="1" customWidth="1"/>
    <col min="9445" max="9474" width="10.7109375" style="1" customWidth="1"/>
    <col min="9475" max="9699" width="11.42578125" style="1"/>
    <col min="9700" max="9700" width="10" style="1" customWidth="1"/>
    <col min="9701" max="9730" width="10.7109375" style="1" customWidth="1"/>
    <col min="9731" max="9955" width="11.42578125" style="1"/>
    <col min="9956" max="9956" width="10" style="1" customWidth="1"/>
    <col min="9957" max="9986" width="10.7109375" style="1" customWidth="1"/>
    <col min="9987" max="10211" width="11.42578125" style="1"/>
    <col min="10212" max="10212" width="10" style="1" customWidth="1"/>
    <col min="10213" max="10242" width="10.7109375" style="1" customWidth="1"/>
    <col min="10243" max="10467" width="11.42578125" style="1"/>
    <col min="10468" max="10468" width="10" style="1" customWidth="1"/>
    <col min="10469" max="10498" width="10.7109375" style="1" customWidth="1"/>
    <col min="10499" max="10723" width="11.42578125" style="1"/>
    <col min="10724" max="10724" width="10" style="1" customWidth="1"/>
    <col min="10725" max="10754" width="10.7109375" style="1" customWidth="1"/>
    <col min="10755" max="10979" width="11.42578125" style="1"/>
    <col min="10980" max="10980" width="10" style="1" customWidth="1"/>
    <col min="10981" max="11010" width="10.7109375" style="1" customWidth="1"/>
    <col min="11011" max="11235" width="11.42578125" style="1"/>
    <col min="11236" max="11236" width="10" style="1" customWidth="1"/>
    <col min="11237" max="11266" width="10.7109375" style="1" customWidth="1"/>
    <col min="11267" max="11491" width="11.42578125" style="1"/>
    <col min="11492" max="11492" width="10" style="1" customWidth="1"/>
    <col min="11493" max="11522" width="10.7109375" style="1" customWidth="1"/>
    <col min="11523" max="11747" width="11.42578125" style="1"/>
    <col min="11748" max="11748" width="10" style="1" customWidth="1"/>
    <col min="11749" max="11778" width="10.7109375" style="1" customWidth="1"/>
    <col min="11779" max="12003" width="11.42578125" style="1"/>
    <col min="12004" max="12004" width="10" style="1" customWidth="1"/>
    <col min="12005" max="12034" width="10.7109375" style="1" customWidth="1"/>
    <col min="12035" max="12259" width="11.42578125" style="1"/>
    <col min="12260" max="12260" width="10" style="1" customWidth="1"/>
    <col min="12261" max="12290" width="10.7109375" style="1" customWidth="1"/>
    <col min="12291" max="12515" width="11.42578125" style="1"/>
    <col min="12516" max="12516" width="10" style="1" customWidth="1"/>
    <col min="12517" max="12546" width="10.7109375" style="1" customWidth="1"/>
    <col min="12547" max="12771" width="11.42578125" style="1"/>
    <col min="12772" max="12772" width="10" style="1" customWidth="1"/>
    <col min="12773" max="12802" width="10.7109375" style="1" customWidth="1"/>
    <col min="12803" max="13027" width="11.42578125" style="1"/>
    <col min="13028" max="13028" width="10" style="1" customWidth="1"/>
    <col min="13029" max="13058" width="10.7109375" style="1" customWidth="1"/>
    <col min="13059" max="13283" width="11.42578125" style="1"/>
    <col min="13284" max="13284" width="10" style="1" customWidth="1"/>
    <col min="13285" max="13314" width="10.7109375" style="1" customWidth="1"/>
    <col min="13315" max="13539" width="11.42578125" style="1"/>
    <col min="13540" max="13540" width="10" style="1" customWidth="1"/>
    <col min="13541" max="13570" width="10.7109375" style="1" customWidth="1"/>
    <col min="13571" max="13795" width="11.42578125" style="1"/>
    <col min="13796" max="13796" width="10" style="1" customWidth="1"/>
    <col min="13797" max="13826" width="10.7109375" style="1" customWidth="1"/>
    <col min="13827" max="14051" width="11.42578125" style="1"/>
    <col min="14052" max="14052" width="10" style="1" customWidth="1"/>
    <col min="14053" max="14082" width="10.7109375" style="1" customWidth="1"/>
    <col min="14083" max="14307" width="11.42578125" style="1"/>
    <col min="14308" max="14308" width="10" style="1" customWidth="1"/>
    <col min="14309" max="14338" width="10.7109375" style="1" customWidth="1"/>
    <col min="14339" max="14563" width="11.42578125" style="1"/>
    <col min="14564" max="14564" width="10" style="1" customWidth="1"/>
    <col min="14565" max="14594" width="10.7109375" style="1" customWidth="1"/>
    <col min="14595" max="14819" width="11.42578125" style="1"/>
    <col min="14820" max="14820" width="10" style="1" customWidth="1"/>
    <col min="14821" max="14850" width="10.7109375" style="1" customWidth="1"/>
    <col min="14851" max="15075" width="11.42578125" style="1"/>
    <col min="15076" max="15076" width="10" style="1" customWidth="1"/>
    <col min="15077" max="15106" width="10.7109375" style="1" customWidth="1"/>
    <col min="15107" max="15331" width="11.42578125" style="1"/>
    <col min="15332" max="15332" width="10" style="1" customWidth="1"/>
    <col min="15333" max="15362" width="10.7109375" style="1" customWidth="1"/>
    <col min="15363" max="15587" width="11.42578125" style="1"/>
    <col min="15588" max="15588" width="10" style="1" customWidth="1"/>
    <col min="15589" max="15618" width="10.7109375" style="1" customWidth="1"/>
    <col min="15619" max="15843" width="11.42578125" style="1"/>
    <col min="15844" max="15844" width="10" style="1" customWidth="1"/>
    <col min="15845" max="15874" width="10.7109375" style="1" customWidth="1"/>
    <col min="15875" max="16099" width="11.42578125" style="1"/>
    <col min="16100" max="16100" width="10" style="1" customWidth="1"/>
    <col min="16101" max="16130" width="10.7109375" style="1" customWidth="1"/>
    <col min="16131" max="16384" width="11.42578125" style="1"/>
  </cols>
  <sheetData>
    <row r="4" spans="1:2" s="4" customFormat="1" ht="34.5" customHeight="1" x14ac:dyDescent="0.2">
      <c r="A4" s="53" t="s">
        <v>27</v>
      </c>
      <c r="B4" s="53"/>
    </row>
    <row r="5" spans="1:2" ht="12.75" customHeight="1" x14ac:dyDescent="0.25">
      <c r="A5" s="5"/>
      <c r="B5" s="5"/>
    </row>
    <row r="6" spans="1:2" s="36" customFormat="1" x14ac:dyDescent="0.25">
      <c r="A6" s="35" t="s">
        <v>15</v>
      </c>
      <c r="B6" s="35">
        <v>2023</v>
      </c>
    </row>
    <row r="7" spans="1:2" x14ac:dyDescent="0.25">
      <c r="A7" s="5"/>
      <c r="B7" s="5"/>
    </row>
    <row r="8" spans="1:2" x14ac:dyDescent="0.25">
      <c r="A8" s="17">
        <v>0</v>
      </c>
      <c r="B8" s="37">
        <v>87.459206196259629</v>
      </c>
    </row>
    <row r="9" spans="1:2" x14ac:dyDescent="0.25">
      <c r="A9" s="17">
        <v>10</v>
      </c>
      <c r="B9" s="38">
        <v>77.576080971891869</v>
      </c>
    </row>
    <row r="10" spans="1:2" x14ac:dyDescent="0.25">
      <c r="A10" s="17">
        <v>20</v>
      </c>
      <c r="B10" s="37">
        <v>67.815674919567812</v>
      </c>
    </row>
    <row r="11" spans="1:2" x14ac:dyDescent="0.25">
      <c r="A11" s="17">
        <v>30</v>
      </c>
      <c r="B11" s="38">
        <v>58.041840459789526</v>
      </c>
    </row>
    <row r="12" spans="1:2" x14ac:dyDescent="0.25">
      <c r="A12" s="17">
        <v>40</v>
      </c>
      <c r="B12" s="37">
        <v>48.179072702486188</v>
      </c>
    </row>
    <row r="13" spans="1:2" x14ac:dyDescent="0.25">
      <c r="A13" s="17">
        <v>50</v>
      </c>
      <c r="B13" s="38">
        <v>38.490535078779722</v>
      </c>
    </row>
    <row r="14" spans="1:2" x14ac:dyDescent="0.25">
      <c r="A14" s="17">
        <v>60</v>
      </c>
      <c r="B14" s="37">
        <v>29.071311365103426</v>
      </c>
    </row>
    <row r="15" spans="1:2" x14ac:dyDescent="0.25">
      <c r="A15" s="17">
        <v>70</v>
      </c>
      <c r="B15" s="38">
        <v>19.734416292722265</v>
      </c>
    </row>
    <row r="16" spans="1:2" x14ac:dyDescent="0.25">
      <c r="A16" s="17">
        <v>80</v>
      </c>
      <c r="B16" s="37">
        <v>11.284516030296906</v>
      </c>
    </row>
    <row r="17" spans="1:16130" x14ac:dyDescent="0.25">
      <c r="A17" s="17">
        <v>90</v>
      </c>
      <c r="B17" s="38">
        <v>4.0760167791848527</v>
      </c>
    </row>
    <row r="18" spans="1:16130" x14ac:dyDescent="0.25">
      <c r="A18" s="24"/>
      <c r="B18" s="24"/>
    </row>
    <row r="19" spans="1:16130" x14ac:dyDescent="0.25">
      <c r="A19" s="5"/>
      <c r="B19" s="5"/>
    </row>
    <row r="20" spans="1:16130" x14ac:dyDescent="0.25">
      <c r="A20" s="7"/>
      <c r="B20" s="7"/>
    </row>
    <row r="21" spans="1:16130" x14ac:dyDescent="0.25">
      <c r="A21" s="5"/>
      <c r="B21" s="5"/>
    </row>
    <row r="22" spans="1:16130" s="2" customFormat="1" x14ac:dyDescent="0.25">
      <c r="A22" s="6" t="s">
        <v>25</v>
      </c>
      <c r="B22" s="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08"/>
  <sheetViews>
    <sheetView workbookViewId="0">
      <pane ySplit="7" topLeftCell="A8" activePane="bottomLeft" state="frozen"/>
      <selection pane="bottomLeft"/>
    </sheetView>
  </sheetViews>
  <sheetFormatPr baseColWidth="10" defaultRowHeight="15" x14ac:dyDescent="0.25"/>
  <cols>
    <col min="1" max="1" width="20.7109375" style="2" customWidth="1"/>
    <col min="2" max="2" width="26.5703125" style="2" customWidth="1"/>
    <col min="3" max="227" width="11.42578125" style="1"/>
    <col min="228" max="228" width="10" style="1" customWidth="1"/>
    <col min="229" max="258" width="10.7109375" style="1" customWidth="1"/>
    <col min="259" max="483" width="11.42578125" style="1"/>
    <col min="484" max="484" width="10" style="1" customWidth="1"/>
    <col min="485" max="514" width="10.7109375" style="1" customWidth="1"/>
    <col min="515" max="739" width="11.42578125" style="1"/>
    <col min="740" max="740" width="10" style="1" customWidth="1"/>
    <col min="741" max="770" width="10.7109375" style="1" customWidth="1"/>
    <col min="771" max="995" width="11.42578125" style="1"/>
    <col min="996" max="996" width="10" style="1" customWidth="1"/>
    <col min="997" max="1026" width="10.7109375" style="1" customWidth="1"/>
    <col min="1027" max="1251" width="11.42578125" style="1"/>
    <col min="1252" max="1252" width="10" style="1" customWidth="1"/>
    <col min="1253" max="1282" width="10.7109375" style="1" customWidth="1"/>
    <col min="1283" max="1507" width="11.42578125" style="1"/>
    <col min="1508" max="1508" width="10" style="1" customWidth="1"/>
    <col min="1509" max="1538" width="10.7109375" style="1" customWidth="1"/>
    <col min="1539" max="1763" width="11.42578125" style="1"/>
    <col min="1764" max="1764" width="10" style="1" customWidth="1"/>
    <col min="1765" max="1794" width="10.7109375" style="1" customWidth="1"/>
    <col min="1795" max="2019" width="11.42578125" style="1"/>
    <col min="2020" max="2020" width="10" style="1" customWidth="1"/>
    <col min="2021" max="2050" width="10.7109375" style="1" customWidth="1"/>
    <col min="2051" max="2275" width="11.42578125" style="1"/>
    <col min="2276" max="2276" width="10" style="1" customWidth="1"/>
    <col min="2277" max="2306" width="10.7109375" style="1" customWidth="1"/>
    <col min="2307" max="2531" width="11.42578125" style="1"/>
    <col min="2532" max="2532" width="10" style="1" customWidth="1"/>
    <col min="2533" max="2562" width="10.7109375" style="1" customWidth="1"/>
    <col min="2563" max="2787" width="11.42578125" style="1"/>
    <col min="2788" max="2788" width="10" style="1" customWidth="1"/>
    <col min="2789" max="2818" width="10.7109375" style="1" customWidth="1"/>
    <col min="2819" max="3043" width="11.42578125" style="1"/>
    <col min="3044" max="3044" width="10" style="1" customWidth="1"/>
    <col min="3045" max="3074" width="10.7109375" style="1" customWidth="1"/>
    <col min="3075" max="3299" width="11.42578125" style="1"/>
    <col min="3300" max="3300" width="10" style="1" customWidth="1"/>
    <col min="3301" max="3330" width="10.7109375" style="1" customWidth="1"/>
    <col min="3331" max="3555" width="11.42578125" style="1"/>
    <col min="3556" max="3556" width="10" style="1" customWidth="1"/>
    <col min="3557" max="3586" width="10.7109375" style="1" customWidth="1"/>
    <col min="3587" max="3811" width="11.42578125" style="1"/>
    <col min="3812" max="3812" width="10" style="1" customWidth="1"/>
    <col min="3813" max="3842" width="10.7109375" style="1" customWidth="1"/>
    <col min="3843" max="4067" width="11.42578125" style="1"/>
    <col min="4068" max="4068" width="10" style="1" customWidth="1"/>
    <col min="4069" max="4098" width="10.7109375" style="1" customWidth="1"/>
    <col min="4099" max="4323" width="11.42578125" style="1"/>
    <col min="4324" max="4324" width="10" style="1" customWidth="1"/>
    <col min="4325" max="4354" width="10.7109375" style="1" customWidth="1"/>
    <col min="4355" max="4579" width="11.42578125" style="1"/>
    <col min="4580" max="4580" width="10" style="1" customWidth="1"/>
    <col min="4581" max="4610" width="10.7109375" style="1" customWidth="1"/>
    <col min="4611" max="4835" width="11.42578125" style="1"/>
    <col min="4836" max="4836" width="10" style="1" customWidth="1"/>
    <col min="4837" max="4866" width="10.7109375" style="1" customWidth="1"/>
    <col min="4867" max="5091" width="11.42578125" style="1"/>
    <col min="5092" max="5092" width="10" style="1" customWidth="1"/>
    <col min="5093" max="5122" width="10.7109375" style="1" customWidth="1"/>
    <col min="5123" max="5347" width="11.42578125" style="1"/>
    <col min="5348" max="5348" width="10" style="1" customWidth="1"/>
    <col min="5349" max="5378" width="10.7109375" style="1" customWidth="1"/>
    <col min="5379" max="5603" width="11.42578125" style="1"/>
    <col min="5604" max="5604" width="10" style="1" customWidth="1"/>
    <col min="5605" max="5634" width="10.7109375" style="1" customWidth="1"/>
    <col min="5635" max="5859" width="11.42578125" style="1"/>
    <col min="5860" max="5860" width="10" style="1" customWidth="1"/>
    <col min="5861" max="5890" width="10.7109375" style="1" customWidth="1"/>
    <col min="5891" max="6115" width="11.42578125" style="1"/>
    <col min="6116" max="6116" width="10" style="1" customWidth="1"/>
    <col min="6117" max="6146" width="10.7109375" style="1" customWidth="1"/>
    <col min="6147" max="6371" width="11.42578125" style="1"/>
    <col min="6372" max="6372" width="10" style="1" customWidth="1"/>
    <col min="6373" max="6402" width="10.7109375" style="1" customWidth="1"/>
    <col min="6403" max="6627" width="11.42578125" style="1"/>
    <col min="6628" max="6628" width="10" style="1" customWidth="1"/>
    <col min="6629" max="6658" width="10.7109375" style="1" customWidth="1"/>
    <col min="6659" max="6883" width="11.42578125" style="1"/>
    <col min="6884" max="6884" width="10" style="1" customWidth="1"/>
    <col min="6885" max="6914" width="10.7109375" style="1" customWidth="1"/>
    <col min="6915" max="7139" width="11.42578125" style="1"/>
    <col min="7140" max="7140" width="10" style="1" customWidth="1"/>
    <col min="7141" max="7170" width="10.7109375" style="1" customWidth="1"/>
    <col min="7171" max="7395" width="11.42578125" style="1"/>
    <col min="7396" max="7396" width="10" style="1" customWidth="1"/>
    <col min="7397" max="7426" width="10.7109375" style="1" customWidth="1"/>
    <col min="7427" max="7651" width="11.42578125" style="1"/>
    <col min="7652" max="7652" width="10" style="1" customWidth="1"/>
    <col min="7653" max="7682" width="10.7109375" style="1" customWidth="1"/>
    <col min="7683" max="7907" width="11.42578125" style="1"/>
    <col min="7908" max="7908" width="10" style="1" customWidth="1"/>
    <col min="7909" max="7938" width="10.7109375" style="1" customWidth="1"/>
    <col min="7939" max="8163" width="11.42578125" style="1"/>
    <col min="8164" max="8164" width="10" style="1" customWidth="1"/>
    <col min="8165" max="8194" width="10.7109375" style="1" customWidth="1"/>
    <col min="8195" max="8419" width="11.42578125" style="1"/>
    <col min="8420" max="8420" width="10" style="1" customWidth="1"/>
    <col min="8421" max="8450" width="10.7109375" style="1" customWidth="1"/>
    <col min="8451" max="8675" width="11.42578125" style="1"/>
    <col min="8676" max="8676" width="10" style="1" customWidth="1"/>
    <col min="8677" max="8706" width="10.7109375" style="1" customWidth="1"/>
    <col min="8707" max="8931" width="11.42578125" style="1"/>
    <col min="8932" max="8932" width="10" style="1" customWidth="1"/>
    <col min="8933" max="8962" width="10.7109375" style="1" customWidth="1"/>
    <col min="8963" max="9187" width="11.42578125" style="1"/>
    <col min="9188" max="9188" width="10" style="1" customWidth="1"/>
    <col min="9189" max="9218" width="10.7109375" style="1" customWidth="1"/>
    <col min="9219" max="9443" width="11.42578125" style="1"/>
    <col min="9444" max="9444" width="10" style="1" customWidth="1"/>
    <col min="9445" max="9474" width="10.7109375" style="1" customWidth="1"/>
    <col min="9475" max="9699" width="11.42578125" style="1"/>
    <col min="9700" max="9700" width="10" style="1" customWidth="1"/>
    <col min="9701" max="9730" width="10.7109375" style="1" customWidth="1"/>
    <col min="9731" max="9955" width="11.42578125" style="1"/>
    <col min="9956" max="9956" width="10" style="1" customWidth="1"/>
    <col min="9957" max="9986" width="10.7109375" style="1" customWidth="1"/>
    <col min="9987" max="10211" width="11.42578125" style="1"/>
    <col min="10212" max="10212" width="10" style="1" customWidth="1"/>
    <col min="10213" max="10242" width="10.7109375" style="1" customWidth="1"/>
    <col min="10243" max="10467" width="11.42578125" style="1"/>
    <col min="10468" max="10468" width="10" style="1" customWidth="1"/>
    <col min="10469" max="10498" width="10.7109375" style="1" customWidth="1"/>
    <col min="10499" max="10723" width="11.42578125" style="1"/>
    <col min="10724" max="10724" width="10" style="1" customWidth="1"/>
    <col min="10725" max="10754" width="10.7109375" style="1" customWidth="1"/>
    <col min="10755" max="10979" width="11.42578125" style="1"/>
    <col min="10980" max="10980" width="10" style="1" customWidth="1"/>
    <col min="10981" max="11010" width="10.7109375" style="1" customWidth="1"/>
    <col min="11011" max="11235" width="11.42578125" style="1"/>
    <col min="11236" max="11236" width="10" style="1" customWidth="1"/>
    <col min="11237" max="11266" width="10.7109375" style="1" customWidth="1"/>
    <col min="11267" max="11491" width="11.42578125" style="1"/>
    <col min="11492" max="11492" width="10" style="1" customWidth="1"/>
    <col min="11493" max="11522" width="10.7109375" style="1" customWidth="1"/>
    <col min="11523" max="11747" width="11.42578125" style="1"/>
    <col min="11748" max="11748" width="10" style="1" customWidth="1"/>
    <col min="11749" max="11778" width="10.7109375" style="1" customWidth="1"/>
    <col min="11779" max="12003" width="11.42578125" style="1"/>
    <col min="12004" max="12004" width="10" style="1" customWidth="1"/>
    <col min="12005" max="12034" width="10.7109375" style="1" customWidth="1"/>
    <col min="12035" max="12259" width="11.42578125" style="1"/>
    <col min="12260" max="12260" width="10" style="1" customWidth="1"/>
    <col min="12261" max="12290" width="10.7109375" style="1" customWidth="1"/>
    <col min="12291" max="12515" width="11.42578125" style="1"/>
    <col min="12516" max="12516" width="10" style="1" customWidth="1"/>
    <col min="12517" max="12546" width="10.7109375" style="1" customWidth="1"/>
    <col min="12547" max="12771" width="11.42578125" style="1"/>
    <col min="12772" max="12772" width="10" style="1" customWidth="1"/>
    <col min="12773" max="12802" width="10.7109375" style="1" customWidth="1"/>
    <col min="12803" max="13027" width="11.42578125" style="1"/>
    <col min="13028" max="13028" width="10" style="1" customWidth="1"/>
    <col min="13029" max="13058" width="10.7109375" style="1" customWidth="1"/>
    <col min="13059" max="13283" width="11.42578125" style="1"/>
    <col min="13284" max="13284" width="10" style="1" customWidth="1"/>
    <col min="13285" max="13314" width="10.7109375" style="1" customWidth="1"/>
    <col min="13315" max="13539" width="11.42578125" style="1"/>
    <col min="13540" max="13540" width="10" style="1" customWidth="1"/>
    <col min="13541" max="13570" width="10.7109375" style="1" customWidth="1"/>
    <col min="13571" max="13795" width="11.42578125" style="1"/>
    <col min="13796" max="13796" width="10" style="1" customWidth="1"/>
    <col min="13797" max="13826" width="10.7109375" style="1" customWidth="1"/>
    <col min="13827" max="14051" width="11.42578125" style="1"/>
    <col min="14052" max="14052" width="10" style="1" customWidth="1"/>
    <col min="14053" max="14082" width="10.7109375" style="1" customWidth="1"/>
    <col min="14083" max="14307" width="11.42578125" style="1"/>
    <col min="14308" max="14308" width="10" style="1" customWidth="1"/>
    <col min="14309" max="14338" width="10.7109375" style="1" customWidth="1"/>
    <col min="14339" max="14563" width="11.42578125" style="1"/>
    <col min="14564" max="14564" width="10" style="1" customWidth="1"/>
    <col min="14565" max="14594" width="10.7109375" style="1" customWidth="1"/>
    <col min="14595" max="14819" width="11.42578125" style="1"/>
    <col min="14820" max="14820" width="10" style="1" customWidth="1"/>
    <col min="14821" max="14850" width="10.7109375" style="1" customWidth="1"/>
    <col min="14851" max="15075" width="11.42578125" style="1"/>
    <col min="15076" max="15076" width="10" style="1" customWidth="1"/>
    <col min="15077" max="15106" width="10.7109375" style="1" customWidth="1"/>
    <col min="15107" max="15331" width="11.42578125" style="1"/>
    <col min="15332" max="15332" width="10" style="1" customWidth="1"/>
    <col min="15333" max="15362" width="10.7109375" style="1" customWidth="1"/>
    <col min="15363" max="15587" width="11.42578125" style="1"/>
    <col min="15588" max="15588" width="10" style="1" customWidth="1"/>
    <col min="15589" max="15618" width="10.7109375" style="1" customWidth="1"/>
    <col min="15619" max="15843" width="11.42578125" style="1"/>
    <col min="15844" max="15844" width="10" style="1" customWidth="1"/>
    <col min="15845" max="15874" width="10.7109375" style="1" customWidth="1"/>
    <col min="15875" max="16099" width="11.42578125" style="1"/>
    <col min="16100" max="16100" width="10" style="1" customWidth="1"/>
    <col min="16101" max="16130" width="10.7109375" style="1" customWidth="1"/>
    <col min="16131" max="16384" width="11.42578125" style="1"/>
  </cols>
  <sheetData>
    <row r="4" spans="1:2" s="4" customFormat="1" ht="34.5" customHeight="1" x14ac:dyDescent="0.2">
      <c r="A4" s="53" t="s">
        <v>26</v>
      </c>
      <c r="B4" s="53"/>
    </row>
    <row r="5" spans="1:2" ht="12.75" customHeight="1" x14ac:dyDescent="0.25">
      <c r="A5" s="5"/>
    </row>
    <row r="6" spans="1:2" s="36" customFormat="1" x14ac:dyDescent="0.25">
      <c r="A6" s="35" t="s">
        <v>15</v>
      </c>
      <c r="B6" s="35">
        <v>2023</v>
      </c>
    </row>
    <row r="7" spans="1:2" x14ac:dyDescent="0.25">
      <c r="A7" s="5"/>
      <c r="B7" s="5"/>
    </row>
    <row r="8" spans="1:2" x14ac:dyDescent="0.25">
      <c r="A8" s="17">
        <v>0</v>
      </c>
      <c r="B8" s="37">
        <v>87.459206196259629</v>
      </c>
    </row>
    <row r="9" spans="1:2" x14ac:dyDescent="0.25">
      <c r="A9" s="17">
        <v>1</v>
      </c>
      <c r="B9" s="38">
        <v>86.459206196259629</v>
      </c>
    </row>
    <row r="10" spans="1:2" x14ac:dyDescent="0.25">
      <c r="A10" s="17">
        <v>2</v>
      </c>
      <c r="B10" s="38">
        <v>85.459206196259629</v>
      </c>
    </row>
    <row r="11" spans="1:2" x14ac:dyDescent="0.25">
      <c r="A11" s="17">
        <v>3</v>
      </c>
      <c r="B11" s="38">
        <v>84.459206196259629</v>
      </c>
    </row>
    <row r="12" spans="1:2" x14ac:dyDescent="0.25">
      <c r="A12" s="17">
        <v>4</v>
      </c>
      <c r="B12" s="38">
        <v>83.459206196259629</v>
      </c>
    </row>
    <row r="13" spans="1:2" x14ac:dyDescent="0.25">
      <c r="A13" s="17">
        <v>5</v>
      </c>
      <c r="B13" s="37">
        <v>82.459206196259629</v>
      </c>
    </row>
    <row r="14" spans="1:2" x14ac:dyDescent="0.25">
      <c r="A14" s="17">
        <v>6</v>
      </c>
      <c r="B14" s="38">
        <v>81.459206196259629</v>
      </c>
    </row>
    <row r="15" spans="1:2" x14ac:dyDescent="0.25">
      <c r="A15" s="17">
        <v>7</v>
      </c>
      <c r="B15" s="38">
        <v>80.459206196259629</v>
      </c>
    </row>
    <row r="16" spans="1:2" x14ac:dyDescent="0.25">
      <c r="A16" s="17">
        <v>8</v>
      </c>
      <c r="B16" s="38">
        <v>79.459206196259629</v>
      </c>
    </row>
    <row r="17" spans="1:2" x14ac:dyDescent="0.25">
      <c r="A17" s="17">
        <v>9</v>
      </c>
      <c r="B17" s="38">
        <v>78.576080971891869</v>
      </c>
    </row>
    <row r="18" spans="1:2" x14ac:dyDescent="0.25">
      <c r="A18" s="17">
        <v>10</v>
      </c>
      <c r="B18" s="37">
        <v>77.576080971891869</v>
      </c>
    </row>
    <row r="19" spans="1:2" x14ac:dyDescent="0.25">
      <c r="A19" s="17">
        <v>11</v>
      </c>
      <c r="B19" s="38">
        <v>76.576080971891869</v>
      </c>
    </row>
    <row r="20" spans="1:2" x14ac:dyDescent="0.25">
      <c r="A20" s="17">
        <v>12</v>
      </c>
      <c r="B20" s="38">
        <v>75.576080971891884</v>
      </c>
    </row>
    <row r="21" spans="1:2" x14ac:dyDescent="0.25">
      <c r="A21" s="17">
        <v>13</v>
      </c>
      <c r="B21" s="38">
        <v>74.576080971891884</v>
      </c>
    </row>
    <row r="22" spans="1:2" x14ac:dyDescent="0.25">
      <c r="A22" s="17">
        <v>14</v>
      </c>
      <c r="B22" s="38">
        <v>73.576080971891884</v>
      </c>
    </row>
    <row r="23" spans="1:2" x14ac:dyDescent="0.25">
      <c r="A23" s="17">
        <v>15</v>
      </c>
      <c r="B23" s="37">
        <v>72.576080971891884</v>
      </c>
    </row>
    <row r="24" spans="1:2" x14ac:dyDescent="0.25">
      <c r="A24" s="17">
        <v>16</v>
      </c>
      <c r="B24" s="38">
        <v>71.576080971891884</v>
      </c>
    </row>
    <row r="25" spans="1:2" x14ac:dyDescent="0.25">
      <c r="A25" s="17">
        <v>17</v>
      </c>
      <c r="B25" s="38">
        <v>70.69340264800401</v>
      </c>
    </row>
    <row r="26" spans="1:2" x14ac:dyDescent="0.25">
      <c r="A26" s="17">
        <v>18</v>
      </c>
      <c r="B26" s="38">
        <v>69.815674919567797</v>
      </c>
    </row>
    <row r="27" spans="1:2" x14ac:dyDescent="0.25">
      <c r="A27" s="17">
        <v>19</v>
      </c>
      <c r="B27" s="38">
        <v>68.815674919567797</v>
      </c>
    </row>
    <row r="28" spans="1:2" x14ac:dyDescent="0.25">
      <c r="A28" s="17">
        <v>20</v>
      </c>
      <c r="B28" s="37">
        <v>67.815674919567812</v>
      </c>
    </row>
    <row r="29" spans="1:2" x14ac:dyDescent="0.25">
      <c r="A29" s="17">
        <v>21</v>
      </c>
      <c r="B29" s="38">
        <v>66.815674919567812</v>
      </c>
    </row>
    <row r="30" spans="1:2" x14ac:dyDescent="0.25">
      <c r="A30" s="17">
        <v>22</v>
      </c>
      <c r="B30" s="38">
        <v>65.815674919567812</v>
      </c>
    </row>
    <row r="31" spans="1:2" x14ac:dyDescent="0.25">
      <c r="A31" s="17">
        <v>23</v>
      </c>
      <c r="B31" s="38">
        <v>64.815674919567812</v>
      </c>
    </row>
    <row r="32" spans="1:2" x14ac:dyDescent="0.25">
      <c r="A32" s="17">
        <v>24</v>
      </c>
      <c r="B32" s="38">
        <v>63.815674919567812</v>
      </c>
    </row>
    <row r="33" spans="1:2" x14ac:dyDescent="0.25">
      <c r="A33" s="17">
        <v>25</v>
      </c>
      <c r="B33" s="37">
        <v>62.815674919567812</v>
      </c>
    </row>
    <row r="34" spans="1:2" x14ac:dyDescent="0.25">
      <c r="A34" s="17">
        <v>26</v>
      </c>
      <c r="B34" s="38">
        <v>61.815674919567812</v>
      </c>
    </row>
    <row r="35" spans="1:2" x14ac:dyDescent="0.25">
      <c r="A35" s="17">
        <v>27</v>
      </c>
      <c r="B35" s="38">
        <v>60.815674919567812</v>
      </c>
    </row>
    <row r="36" spans="1:2" x14ac:dyDescent="0.25">
      <c r="A36" s="17">
        <v>28</v>
      </c>
      <c r="B36" s="38">
        <v>59.815674919567819</v>
      </c>
    </row>
    <row r="37" spans="1:2" x14ac:dyDescent="0.25">
      <c r="A37" s="17">
        <v>29</v>
      </c>
      <c r="B37" s="38">
        <v>58.933768795936722</v>
      </c>
    </row>
    <row r="38" spans="1:2" x14ac:dyDescent="0.25">
      <c r="A38" s="17">
        <v>30</v>
      </c>
      <c r="B38" s="37">
        <v>58.041840459789526</v>
      </c>
    </row>
    <row r="39" spans="1:2" x14ac:dyDescent="0.25">
      <c r="A39" s="17">
        <v>31</v>
      </c>
      <c r="B39" s="38">
        <v>57.041840459789533</v>
      </c>
    </row>
    <row r="40" spans="1:2" x14ac:dyDescent="0.25">
      <c r="A40" s="17">
        <v>32</v>
      </c>
      <c r="B40" s="38">
        <v>56.041840459789533</v>
      </c>
    </row>
    <row r="41" spans="1:2" x14ac:dyDescent="0.25">
      <c r="A41" s="17">
        <v>33</v>
      </c>
      <c r="B41" s="38">
        <v>55.041840459789533</v>
      </c>
    </row>
    <row r="42" spans="1:2" x14ac:dyDescent="0.25">
      <c r="A42" s="17">
        <v>34</v>
      </c>
      <c r="B42" s="38">
        <v>54.041840459789533</v>
      </c>
    </row>
    <row r="43" spans="1:2" x14ac:dyDescent="0.25">
      <c r="A43" s="17">
        <v>35</v>
      </c>
      <c r="B43" s="37">
        <v>53.117436093451644</v>
      </c>
    </row>
    <row r="44" spans="1:2" x14ac:dyDescent="0.25">
      <c r="A44" s="17">
        <v>36</v>
      </c>
      <c r="B44" s="38">
        <v>52.117436093451651</v>
      </c>
    </row>
    <row r="45" spans="1:2" x14ac:dyDescent="0.25">
      <c r="A45" s="17">
        <v>37</v>
      </c>
      <c r="B45" s="38">
        <v>51.117436093451659</v>
      </c>
    </row>
    <row r="46" spans="1:2" x14ac:dyDescent="0.25">
      <c r="A46" s="17">
        <v>38</v>
      </c>
      <c r="B46" s="38">
        <v>50.179072702486188</v>
      </c>
    </row>
    <row r="47" spans="1:2" x14ac:dyDescent="0.25">
      <c r="A47" s="17">
        <v>39</v>
      </c>
      <c r="B47" s="38">
        <v>49.179072702486188</v>
      </c>
    </row>
    <row r="48" spans="1:2" x14ac:dyDescent="0.25">
      <c r="A48" s="17">
        <v>40</v>
      </c>
      <c r="B48" s="37">
        <v>48.179072702486188</v>
      </c>
    </row>
    <row r="49" spans="1:2" x14ac:dyDescent="0.25">
      <c r="A49" s="17">
        <v>41</v>
      </c>
      <c r="B49" s="38">
        <v>47.179072702486188</v>
      </c>
    </row>
    <row r="50" spans="1:2" x14ac:dyDescent="0.25">
      <c r="A50" s="17">
        <v>42</v>
      </c>
      <c r="B50" s="38">
        <v>46.179072702486188</v>
      </c>
    </row>
    <row r="51" spans="1:2" x14ac:dyDescent="0.25">
      <c r="A51" s="17">
        <v>43</v>
      </c>
      <c r="B51" s="38">
        <v>45.228027118053021</v>
      </c>
    </row>
    <row r="52" spans="1:2" x14ac:dyDescent="0.25">
      <c r="A52" s="17">
        <v>44</v>
      </c>
      <c r="B52" s="38">
        <v>44.228027118053028</v>
      </c>
    </row>
    <row r="53" spans="1:2" x14ac:dyDescent="0.25">
      <c r="A53" s="17">
        <v>45</v>
      </c>
      <c r="B53" s="37">
        <v>43.274476677088856</v>
      </c>
    </row>
    <row r="54" spans="1:2" x14ac:dyDescent="0.25">
      <c r="A54" s="17">
        <v>46</v>
      </c>
      <c r="B54" s="38">
        <v>42.274476677088863</v>
      </c>
    </row>
    <row r="55" spans="1:2" x14ac:dyDescent="0.25">
      <c r="A55" s="17">
        <v>47</v>
      </c>
      <c r="B55" s="38">
        <v>41.274476677088863</v>
      </c>
    </row>
    <row r="56" spans="1:2" x14ac:dyDescent="0.25">
      <c r="A56" s="17">
        <v>48</v>
      </c>
      <c r="B56" s="38">
        <v>40.316389115525745</v>
      </c>
    </row>
    <row r="57" spans="1:2" x14ac:dyDescent="0.25">
      <c r="A57" s="17">
        <v>49</v>
      </c>
      <c r="B57" s="38">
        <v>39.359215582433457</v>
      </c>
    </row>
    <row r="58" spans="1:2" x14ac:dyDescent="0.25">
      <c r="A58" s="17">
        <v>50</v>
      </c>
      <c r="B58" s="37">
        <v>38.490535078779722</v>
      </c>
    </row>
    <row r="59" spans="1:2" x14ac:dyDescent="0.25">
      <c r="A59" s="17">
        <v>51</v>
      </c>
      <c r="B59" s="38">
        <v>37.576233750667257</v>
      </c>
    </row>
    <row r="60" spans="1:2" x14ac:dyDescent="0.25">
      <c r="A60" s="17">
        <v>52</v>
      </c>
      <c r="B60" s="38">
        <v>36.576233750667249</v>
      </c>
    </row>
    <row r="61" spans="1:2" x14ac:dyDescent="0.25">
      <c r="A61" s="17">
        <v>53</v>
      </c>
      <c r="B61" s="38">
        <v>35.576233750667249</v>
      </c>
    </row>
    <row r="62" spans="1:2" x14ac:dyDescent="0.25">
      <c r="A62" s="17">
        <v>54</v>
      </c>
      <c r="B62" s="38">
        <v>34.620580304256606</v>
      </c>
    </row>
    <row r="63" spans="1:2" x14ac:dyDescent="0.25">
      <c r="A63" s="17">
        <v>55</v>
      </c>
      <c r="B63" s="37">
        <v>33.706541498875218</v>
      </c>
    </row>
    <row r="64" spans="1:2" x14ac:dyDescent="0.25">
      <c r="A64" s="17">
        <v>56</v>
      </c>
      <c r="B64" s="38">
        <v>32.748483730993271</v>
      </c>
    </row>
    <row r="65" spans="1:2" x14ac:dyDescent="0.25">
      <c r="A65" s="17">
        <v>57</v>
      </c>
      <c r="B65" s="38">
        <v>31.869510454356298</v>
      </c>
    </row>
    <row r="66" spans="1:2" x14ac:dyDescent="0.25">
      <c r="A66" s="17">
        <v>58</v>
      </c>
      <c r="B66" s="38">
        <v>30.951853947198508</v>
      </c>
    </row>
    <row r="67" spans="1:2" x14ac:dyDescent="0.25">
      <c r="A67" s="17">
        <v>59</v>
      </c>
      <c r="B67" s="38">
        <v>30.071311365103426</v>
      </c>
    </row>
    <row r="68" spans="1:2" x14ac:dyDescent="0.25">
      <c r="A68" s="17">
        <v>60</v>
      </c>
      <c r="B68" s="37">
        <v>29.071311365103426</v>
      </c>
    </row>
    <row r="69" spans="1:2" x14ac:dyDescent="0.25">
      <c r="A69" s="17">
        <v>61</v>
      </c>
      <c r="B69" s="38">
        <v>28.113120783419514</v>
      </c>
    </row>
    <row r="70" spans="1:2" x14ac:dyDescent="0.25">
      <c r="A70" s="17">
        <v>62</v>
      </c>
      <c r="B70" s="38">
        <v>27.198388341126151</v>
      </c>
    </row>
    <row r="71" spans="1:2" x14ac:dyDescent="0.25">
      <c r="A71" s="17">
        <v>63</v>
      </c>
      <c r="B71" s="38">
        <v>26.198388341126147</v>
      </c>
    </row>
    <row r="72" spans="1:2" x14ac:dyDescent="0.25">
      <c r="A72" s="17">
        <v>64</v>
      </c>
      <c r="B72" s="38">
        <v>25.23755049553872</v>
      </c>
    </row>
    <row r="73" spans="1:2" x14ac:dyDescent="0.25">
      <c r="A73" s="17">
        <v>65</v>
      </c>
      <c r="B73" s="37">
        <v>24.278118220508247</v>
      </c>
    </row>
    <row r="74" spans="1:2" x14ac:dyDescent="0.25">
      <c r="A74" s="17">
        <v>66</v>
      </c>
      <c r="B74" s="38">
        <v>23.360709671463589</v>
      </c>
    </row>
    <row r="75" spans="1:2" x14ac:dyDescent="0.25">
      <c r="A75" s="17">
        <v>67</v>
      </c>
      <c r="B75" s="38">
        <v>22.404399783184779</v>
      </c>
    </row>
    <row r="76" spans="1:2" x14ac:dyDescent="0.25">
      <c r="A76" s="17">
        <v>68</v>
      </c>
      <c r="B76" s="38">
        <v>21.500004753836549</v>
      </c>
    </row>
    <row r="77" spans="1:2" x14ac:dyDescent="0.25">
      <c r="A77" s="17">
        <v>69</v>
      </c>
      <c r="B77" s="38">
        <v>20.555909449666011</v>
      </c>
    </row>
    <row r="78" spans="1:2" x14ac:dyDescent="0.25">
      <c r="A78" s="17">
        <v>70</v>
      </c>
      <c r="B78" s="37">
        <v>19.734416292722265</v>
      </c>
    </row>
    <row r="79" spans="1:2" x14ac:dyDescent="0.25">
      <c r="A79" s="17">
        <v>71</v>
      </c>
      <c r="B79" s="38">
        <v>18.791891710791607</v>
      </c>
    </row>
    <row r="80" spans="1:2" x14ac:dyDescent="0.25">
      <c r="A80" s="17">
        <v>72</v>
      </c>
      <c r="B80" s="38">
        <v>17.853365230854386</v>
      </c>
    </row>
    <row r="81" spans="1:2" x14ac:dyDescent="0.25">
      <c r="A81" s="17">
        <v>73</v>
      </c>
      <c r="B81" s="38">
        <v>16.922123669000094</v>
      </c>
    </row>
    <row r="82" spans="1:2" x14ac:dyDescent="0.25">
      <c r="A82" s="17">
        <v>74</v>
      </c>
      <c r="B82" s="38">
        <v>15.994025815934707</v>
      </c>
    </row>
    <row r="83" spans="1:2" x14ac:dyDescent="0.25">
      <c r="A83" s="17">
        <v>75</v>
      </c>
      <c r="B83" s="37">
        <v>15.410885285843145</v>
      </c>
    </row>
    <row r="84" spans="1:2" x14ac:dyDescent="0.25">
      <c r="A84" s="17">
        <v>76</v>
      </c>
      <c r="B84" s="38">
        <v>14.709255153460417</v>
      </c>
    </row>
    <row r="85" spans="1:2" x14ac:dyDescent="0.25">
      <c r="A85" s="17">
        <v>77</v>
      </c>
      <c r="B85" s="38">
        <v>13.810629425971744</v>
      </c>
    </row>
    <row r="86" spans="1:2" x14ac:dyDescent="0.25">
      <c r="A86" s="17">
        <v>78</v>
      </c>
      <c r="B86" s="38">
        <v>12.91477879038773</v>
      </c>
    </row>
    <row r="87" spans="1:2" x14ac:dyDescent="0.25">
      <c r="A87" s="17">
        <v>79</v>
      </c>
      <c r="B87" s="38">
        <v>12.007250305684636</v>
      </c>
    </row>
    <row r="88" spans="1:2" x14ac:dyDescent="0.25">
      <c r="A88" s="17">
        <v>80</v>
      </c>
      <c r="B88" s="37">
        <v>11.284516030296906</v>
      </c>
    </row>
    <row r="89" spans="1:2" x14ac:dyDescent="0.25">
      <c r="A89" s="17">
        <v>81</v>
      </c>
      <c r="B89" s="38">
        <v>10.476465054252664</v>
      </c>
    </row>
    <row r="90" spans="1:2" x14ac:dyDescent="0.25">
      <c r="A90" s="17">
        <v>82</v>
      </c>
      <c r="B90" s="38">
        <v>9.7021242844804743</v>
      </c>
    </row>
    <row r="91" spans="1:2" x14ac:dyDescent="0.25">
      <c r="A91" s="17">
        <v>83</v>
      </c>
      <c r="B91" s="38">
        <v>9.0099205958764852</v>
      </c>
    </row>
    <row r="92" spans="1:2" x14ac:dyDescent="0.25">
      <c r="A92" s="17">
        <v>84</v>
      </c>
      <c r="B92" s="38">
        <v>8.3250898452194129</v>
      </c>
    </row>
    <row r="93" spans="1:2" x14ac:dyDescent="0.25">
      <c r="A93" s="17">
        <v>85</v>
      </c>
      <c r="B93" s="37">
        <v>7.4396220438274616</v>
      </c>
    </row>
    <row r="94" spans="1:2" x14ac:dyDescent="0.25">
      <c r="A94" s="17">
        <v>86</v>
      </c>
      <c r="B94" s="38">
        <v>6.9691450887144697</v>
      </c>
    </row>
    <row r="95" spans="1:2" x14ac:dyDescent="0.25">
      <c r="A95" s="17">
        <v>87</v>
      </c>
      <c r="B95" s="38">
        <v>6.225767864084478</v>
      </c>
    </row>
    <row r="96" spans="1:2" x14ac:dyDescent="0.25">
      <c r="A96" s="17">
        <v>88</v>
      </c>
      <c r="B96" s="38">
        <v>5.5080495188857634</v>
      </c>
    </row>
    <row r="97" spans="1:2" x14ac:dyDescent="0.25">
      <c r="A97" s="17">
        <v>89</v>
      </c>
      <c r="B97" s="38">
        <v>4.7076414547855432</v>
      </c>
    </row>
    <row r="98" spans="1:2" x14ac:dyDescent="0.25">
      <c r="A98" s="17">
        <v>90</v>
      </c>
      <c r="B98" s="37">
        <v>4.0760167791848527</v>
      </c>
    </row>
    <row r="99" spans="1:2" x14ac:dyDescent="0.25">
      <c r="A99" s="17">
        <v>91</v>
      </c>
      <c r="B99" s="38">
        <v>3.2950701268455127</v>
      </c>
    </row>
    <row r="100" spans="1:2" x14ac:dyDescent="0.25">
      <c r="A100" s="17">
        <v>92</v>
      </c>
      <c r="B100" s="38">
        <v>2.5773295168664014</v>
      </c>
    </row>
    <row r="101" spans="1:2" x14ac:dyDescent="0.25">
      <c r="A101" s="17">
        <v>93</v>
      </c>
      <c r="B101" s="38">
        <v>1.8680843681154335</v>
      </c>
    </row>
    <row r="102" spans="1:2" x14ac:dyDescent="0.25">
      <c r="A102" s="17">
        <v>94</v>
      </c>
      <c r="B102" s="38">
        <v>1.0356443494035248</v>
      </c>
    </row>
    <row r="103" spans="1:2" x14ac:dyDescent="0.25">
      <c r="A103" s="17" t="s">
        <v>29</v>
      </c>
      <c r="B103" s="38">
        <v>0.15384615384615385</v>
      </c>
    </row>
    <row r="104" spans="1:2" x14ac:dyDescent="0.25">
      <c r="A104" s="24"/>
      <c r="B104" s="24"/>
    </row>
    <row r="105" spans="1:2" x14ac:dyDescent="0.25">
      <c r="A105" s="5"/>
    </row>
    <row r="106" spans="1:2" x14ac:dyDescent="0.25">
      <c r="A106" s="7"/>
    </row>
    <row r="107" spans="1:2" x14ac:dyDescent="0.25">
      <c r="A107" s="5"/>
    </row>
    <row r="108" spans="1:2" x14ac:dyDescent="0.25">
      <c r="A108" s="6" t="s">
        <v>25</v>
      </c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1"/>
  <sheetViews>
    <sheetView workbookViewId="0"/>
  </sheetViews>
  <sheetFormatPr baseColWidth="10" defaultRowHeight="12.75" x14ac:dyDescent="0.2"/>
  <cols>
    <col min="1" max="1" width="8.7109375" style="10" customWidth="1"/>
    <col min="2" max="4" width="12.7109375" style="10" customWidth="1"/>
    <col min="5" max="5" width="11.42578125" style="13"/>
    <col min="6" max="7" width="11.42578125" style="11"/>
    <col min="8" max="11" width="11.42578125" style="10"/>
    <col min="12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3"/>
      <c r="H2" s="12"/>
      <c r="I2" s="12"/>
      <c r="J2" s="12"/>
      <c r="K2" s="12"/>
      <c r="L2" s="13"/>
      <c r="M2" s="13"/>
    </row>
    <row r="4" spans="1:13" s="4" customFormat="1" ht="15.75" x14ac:dyDescent="0.25">
      <c r="A4" s="8" t="s">
        <v>28</v>
      </c>
      <c r="B4" s="10"/>
      <c r="C4" s="10"/>
      <c r="D4" s="10"/>
      <c r="E4" s="12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4" customFormat="1" ht="102" x14ac:dyDescent="0.2">
      <c r="A6" s="40" t="s">
        <v>0</v>
      </c>
      <c r="B6" s="41" t="s">
        <v>16</v>
      </c>
      <c r="C6" s="54" t="s">
        <v>34</v>
      </c>
      <c r="D6" s="54"/>
      <c r="E6" s="42" t="s">
        <v>17</v>
      </c>
      <c r="F6" s="42" t="s">
        <v>18</v>
      </c>
      <c r="G6" s="42" t="s">
        <v>19</v>
      </c>
      <c r="H6" s="41" t="s">
        <v>20</v>
      </c>
      <c r="I6" s="41" t="s">
        <v>21</v>
      </c>
      <c r="J6" s="41" t="s">
        <v>22</v>
      </c>
      <c r="K6" s="41" t="s">
        <v>23</v>
      </c>
      <c r="L6" s="42" t="s">
        <v>24</v>
      </c>
    </row>
    <row r="7" spans="1:13" s="34" customFormat="1" ht="14.25" x14ac:dyDescent="0.2">
      <c r="A7" s="43"/>
      <c r="B7" s="44"/>
      <c r="C7" s="45">
        <v>44927</v>
      </c>
      <c r="D7" s="45">
        <v>45292</v>
      </c>
      <c r="E7" s="46" t="s">
        <v>1</v>
      </c>
      <c r="F7" s="46" t="s">
        <v>2</v>
      </c>
      <c r="G7" s="46" t="s">
        <v>3</v>
      </c>
      <c r="H7" s="40" t="s">
        <v>4</v>
      </c>
      <c r="I7" s="40" t="s">
        <v>5</v>
      </c>
      <c r="J7" s="40" t="s">
        <v>6</v>
      </c>
      <c r="K7" s="40" t="s">
        <v>7</v>
      </c>
      <c r="L7" s="46" t="s">
        <v>8</v>
      </c>
    </row>
    <row r="8" spans="1:13" x14ac:dyDescent="0.2">
      <c r="A8" s="14"/>
      <c r="B8" s="14"/>
      <c r="C8" s="14"/>
      <c r="D8" s="14"/>
      <c r="E8" s="47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454</v>
      </c>
      <c r="D9" s="9">
        <v>446</v>
      </c>
      <c r="E9" s="48">
        <v>0</v>
      </c>
      <c r="F9" s="18">
        <f>B9/((C9+D9)/2)</f>
        <v>0</v>
      </c>
      <c r="G9" s="18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>K10+J9</f>
        <v>8745920.6196259633</v>
      </c>
      <c r="L9" s="19">
        <f>K9/H9</f>
        <v>87.459206196259629</v>
      </c>
    </row>
    <row r="10" spans="1:13" ht="15" x14ac:dyDescent="0.25">
      <c r="A10" s="17">
        <v>1</v>
      </c>
      <c r="B10" s="49">
        <v>0</v>
      </c>
      <c r="C10" s="9">
        <v>487</v>
      </c>
      <c r="D10" s="9">
        <v>465</v>
      </c>
      <c r="E10" s="48">
        <v>0</v>
      </c>
      <c r="F10" s="18">
        <f t="shared" ref="F10:F73" si="2">B10/((C10+D10)/2)</f>
        <v>0</v>
      </c>
      <c r="G10" s="18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ref="K10:K73" si="4">K11+J10</f>
        <v>8645920.6196259633</v>
      </c>
      <c r="L10" s="20">
        <f t="shared" ref="L10:L73" si="5">K10/H10</f>
        <v>86.459206196259629</v>
      </c>
    </row>
    <row r="11" spans="1:13" ht="15" x14ac:dyDescent="0.25">
      <c r="A11" s="17">
        <v>2</v>
      </c>
      <c r="B11" s="50">
        <v>0</v>
      </c>
      <c r="C11" s="9">
        <v>544</v>
      </c>
      <c r="D11" s="9">
        <v>482</v>
      </c>
      <c r="E11" s="48">
        <v>0</v>
      </c>
      <c r="F11" s="18">
        <f t="shared" si="2"/>
        <v>0</v>
      </c>
      <c r="G11" s="18">
        <f t="shared" si="0"/>
        <v>0</v>
      </c>
      <c r="H11" s="14">
        <f t="shared" ref="H11:H74" si="6">H10-I10</f>
        <v>100000</v>
      </c>
      <c r="I11" s="14">
        <f t="shared" si="3"/>
        <v>0</v>
      </c>
      <c r="J11" s="14">
        <f t="shared" si="1"/>
        <v>100000</v>
      </c>
      <c r="K11" s="14">
        <f t="shared" si="4"/>
        <v>8545920.6196259633</v>
      </c>
      <c r="L11" s="20">
        <f t="shared" si="5"/>
        <v>85.459206196259629</v>
      </c>
    </row>
    <row r="12" spans="1:13" ht="15" x14ac:dyDescent="0.25">
      <c r="A12" s="17">
        <v>3</v>
      </c>
      <c r="B12" s="50">
        <v>0</v>
      </c>
      <c r="C12" s="9">
        <v>557</v>
      </c>
      <c r="D12" s="9">
        <v>556</v>
      </c>
      <c r="E12" s="48">
        <v>0</v>
      </c>
      <c r="F12" s="18">
        <f t="shared" si="2"/>
        <v>0</v>
      </c>
      <c r="G12" s="18">
        <f t="shared" si="0"/>
        <v>0</v>
      </c>
      <c r="H12" s="14">
        <f t="shared" si="6"/>
        <v>100000</v>
      </c>
      <c r="I12" s="14">
        <f t="shared" si="3"/>
        <v>0</v>
      </c>
      <c r="J12" s="14">
        <f t="shared" si="1"/>
        <v>100000</v>
      </c>
      <c r="K12" s="14">
        <f t="shared" si="4"/>
        <v>8445920.6196259633</v>
      </c>
      <c r="L12" s="20">
        <f t="shared" si="5"/>
        <v>84.459206196259629</v>
      </c>
    </row>
    <row r="13" spans="1:13" ht="15" x14ac:dyDescent="0.25">
      <c r="A13" s="17">
        <v>4</v>
      </c>
      <c r="B13" s="50">
        <v>0</v>
      </c>
      <c r="C13" s="9">
        <v>637</v>
      </c>
      <c r="D13" s="9">
        <v>568</v>
      </c>
      <c r="E13" s="48">
        <v>0</v>
      </c>
      <c r="F13" s="18">
        <f t="shared" si="2"/>
        <v>0</v>
      </c>
      <c r="G13" s="18">
        <f t="shared" si="0"/>
        <v>0</v>
      </c>
      <c r="H13" s="14">
        <f t="shared" si="6"/>
        <v>100000</v>
      </c>
      <c r="I13" s="14">
        <f t="shared" si="3"/>
        <v>0</v>
      </c>
      <c r="J13" s="14">
        <f t="shared" si="1"/>
        <v>100000</v>
      </c>
      <c r="K13" s="14">
        <f t="shared" si="4"/>
        <v>8345920.6196259623</v>
      </c>
      <c r="L13" s="20">
        <f t="shared" si="5"/>
        <v>83.459206196259629</v>
      </c>
    </row>
    <row r="14" spans="1:13" ht="15" x14ac:dyDescent="0.25">
      <c r="A14" s="17">
        <v>5</v>
      </c>
      <c r="B14" s="50">
        <v>0</v>
      </c>
      <c r="C14" s="9">
        <v>681</v>
      </c>
      <c r="D14" s="9">
        <v>649</v>
      </c>
      <c r="E14" s="48">
        <v>0</v>
      </c>
      <c r="F14" s="18">
        <f t="shared" si="2"/>
        <v>0</v>
      </c>
      <c r="G14" s="18">
        <f t="shared" si="0"/>
        <v>0</v>
      </c>
      <c r="H14" s="14">
        <f t="shared" si="6"/>
        <v>100000</v>
      </c>
      <c r="I14" s="14">
        <f t="shared" si="3"/>
        <v>0</v>
      </c>
      <c r="J14" s="14">
        <f t="shared" si="1"/>
        <v>100000</v>
      </c>
      <c r="K14" s="14">
        <f t="shared" si="4"/>
        <v>8245920.6196259623</v>
      </c>
      <c r="L14" s="20">
        <f t="shared" si="5"/>
        <v>82.459206196259629</v>
      </c>
    </row>
    <row r="15" spans="1:13" ht="15" x14ac:dyDescent="0.25">
      <c r="A15" s="17">
        <v>6</v>
      </c>
      <c r="B15" s="50">
        <v>0</v>
      </c>
      <c r="C15" s="9">
        <v>682</v>
      </c>
      <c r="D15" s="9">
        <v>685</v>
      </c>
      <c r="E15" s="48">
        <v>0</v>
      </c>
      <c r="F15" s="18">
        <f t="shared" si="2"/>
        <v>0</v>
      </c>
      <c r="G15" s="18">
        <f t="shared" si="0"/>
        <v>0</v>
      </c>
      <c r="H15" s="14">
        <f t="shared" si="6"/>
        <v>100000</v>
      </c>
      <c r="I15" s="14">
        <f t="shared" si="3"/>
        <v>0</v>
      </c>
      <c r="J15" s="14">
        <f t="shared" si="1"/>
        <v>100000</v>
      </c>
      <c r="K15" s="14">
        <f t="shared" si="4"/>
        <v>8145920.6196259623</v>
      </c>
      <c r="L15" s="20">
        <f t="shared" si="5"/>
        <v>81.459206196259629</v>
      </c>
    </row>
    <row r="16" spans="1:13" ht="15" x14ac:dyDescent="0.25">
      <c r="A16" s="17">
        <v>7</v>
      </c>
      <c r="B16" s="50">
        <v>0</v>
      </c>
      <c r="C16" s="9">
        <v>694</v>
      </c>
      <c r="D16" s="9">
        <v>692</v>
      </c>
      <c r="E16" s="48">
        <v>0</v>
      </c>
      <c r="F16" s="18">
        <f t="shared" si="2"/>
        <v>0</v>
      </c>
      <c r="G16" s="18">
        <f t="shared" si="0"/>
        <v>0</v>
      </c>
      <c r="H16" s="14">
        <f t="shared" si="6"/>
        <v>100000</v>
      </c>
      <c r="I16" s="14">
        <f t="shared" si="3"/>
        <v>0</v>
      </c>
      <c r="J16" s="14">
        <f t="shared" si="1"/>
        <v>100000</v>
      </c>
      <c r="K16" s="14">
        <f t="shared" si="4"/>
        <v>8045920.6196259623</v>
      </c>
      <c r="L16" s="20">
        <f t="shared" si="5"/>
        <v>80.459206196259629</v>
      </c>
    </row>
    <row r="17" spans="1:12" ht="15" x14ac:dyDescent="0.25">
      <c r="A17" s="17">
        <v>8</v>
      </c>
      <c r="B17" s="50">
        <v>1</v>
      </c>
      <c r="C17" s="9">
        <v>649</v>
      </c>
      <c r="D17" s="9">
        <v>701</v>
      </c>
      <c r="E17" s="48">
        <v>0.64400000000000002</v>
      </c>
      <c r="F17" s="18">
        <f t="shared" si="2"/>
        <v>1.4814814814814814E-3</v>
      </c>
      <c r="G17" s="18">
        <f t="shared" si="0"/>
        <v>1.4807005490437637E-3</v>
      </c>
      <c r="H17" s="14">
        <f t="shared" si="6"/>
        <v>100000</v>
      </c>
      <c r="I17" s="14">
        <f t="shared" si="3"/>
        <v>148.07005490437638</v>
      </c>
      <c r="J17" s="14">
        <f t="shared" si="1"/>
        <v>99947.287060454037</v>
      </c>
      <c r="K17" s="14">
        <f t="shared" si="4"/>
        <v>7945920.6196259623</v>
      </c>
      <c r="L17" s="20">
        <f t="shared" si="5"/>
        <v>79.459206196259629</v>
      </c>
    </row>
    <row r="18" spans="1:12" ht="15" x14ac:dyDescent="0.25">
      <c r="A18" s="17">
        <v>9</v>
      </c>
      <c r="B18" s="50">
        <v>0</v>
      </c>
      <c r="C18" s="9">
        <v>687</v>
      </c>
      <c r="D18" s="9">
        <v>652</v>
      </c>
      <c r="E18" s="48">
        <v>0</v>
      </c>
      <c r="F18" s="18">
        <f t="shared" si="2"/>
        <v>0</v>
      </c>
      <c r="G18" s="18">
        <f t="shared" si="0"/>
        <v>0</v>
      </c>
      <c r="H18" s="14">
        <f t="shared" si="6"/>
        <v>99851.929945095617</v>
      </c>
      <c r="I18" s="14">
        <f t="shared" si="3"/>
        <v>0</v>
      </c>
      <c r="J18" s="14">
        <f t="shared" si="1"/>
        <v>99851.929945095617</v>
      </c>
      <c r="K18" s="14">
        <f t="shared" si="4"/>
        <v>7845973.3325655079</v>
      </c>
      <c r="L18" s="20">
        <f t="shared" si="5"/>
        <v>78.576080971891869</v>
      </c>
    </row>
    <row r="19" spans="1:12" ht="15" x14ac:dyDescent="0.25">
      <c r="A19" s="17">
        <v>10</v>
      </c>
      <c r="B19" s="50">
        <v>0</v>
      </c>
      <c r="C19" s="9">
        <v>661</v>
      </c>
      <c r="D19" s="9">
        <v>690</v>
      </c>
      <c r="E19" s="48">
        <v>0</v>
      </c>
      <c r="F19" s="18">
        <f t="shared" si="2"/>
        <v>0</v>
      </c>
      <c r="G19" s="18">
        <f t="shared" si="0"/>
        <v>0</v>
      </c>
      <c r="H19" s="14">
        <f t="shared" si="6"/>
        <v>99851.929945095617</v>
      </c>
      <c r="I19" s="14">
        <f t="shared" si="3"/>
        <v>0</v>
      </c>
      <c r="J19" s="14">
        <f t="shared" si="1"/>
        <v>99851.929945095617</v>
      </c>
      <c r="K19" s="14">
        <f t="shared" si="4"/>
        <v>7746121.4026204124</v>
      </c>
      <c r="L19" s="20">
        <f t="shared" si="5"/>
        <v>77.576080971891869</v>
      </c>
    </row>
    <row r="20" spans="1:12" x14ac:dyDescent="0.2">
      <c r="A20" s="17">
        <v>11</v>
      </c>
      <c r="B20" s="9">
        <v>0</v>
      </c>
      <c r="C20" s="9">
        <v>653</v>
      </c>
      <c r="D20" s="9">
        <v>653</v>
      </c>
      <c r="E20" s="48">
        <v>0</v>
      </c>
      <c r="F20" s="18">
        <f t="shared" si="2"/>
        <v>0</v>
      </c>
      <c r="G20" s="18">
        <f t="shared" si="0"/>
        <v>0</v>
      </c>
      <c r="H20" s="14">
        <f t="shared" si="6"/>
        <v>99851.929945095617</v>
      </c>
      <c r="I20" s="14">
        <f t="shared" si="3"/>
        <v>0</v>
      </c>
      <c r="J20" s="14">
        <f t="shared" si="1"/>
        <v>99851.929945095617</v>
      </c>
      <c r="K20" s="14">
        <f t="shared" si="4"/>
        <v>7646269.472675317</v>
      </c>
      <c r="L20" s="20">
        <f t="shared" si="5"/>
        <v>76.576080971891869</v>
      </c>
    </row>
    <row r="21" spans="1:12" x14ac:dyDescent="0.2">
      <c r="A21" s="17">
        <v>12</v>
      </c>
      <c r="B21" s="9">
        <v>0</v>
      </c>
      <c r="C21" s="9">
        <v>628</v>
      </c>
      <c r="D21" s="9">
        <v>649</v>
      </c>
      <c r="E21" s="48">
        <v>0</v>
      </c>
      <c r="F21" s="18">
        <f t="shared" si="2"/>
        <v>0</v>
      </c>
      <c r="G21" s="18">
        <f t="shared" si="0"/>
        <v>0</v>
      </c>
      <c r="H21" s="14">
        <f t="shared" si="6"/>
        <v>99851.929945095617</v>
      </c>
      <c r="I21" s="14">
        <f t="shared" si="3"/>
        <v>0</v>
      </c>
      <c r="J21" s="14">
        <f t="shared" si="1"/>
        <v>99851.929945095617</v>
      </c>
      <c r="K21" s="14">
        <f t="shared" si="4"/>
        <v>7546417.5427302215</v>
      </c>
      <c r="L21" s="20">
        <f t="shared" si="5"/>
        <v>75.576080971891884</v>
      </c>
    </row>
    <row r="22" spans="1:12" x14ac:dyDescent="0.2">
      <c r="A22" s="17">
        <v>13</v>
      </c>
      <c r="B22" s="9">
        <v>0</v>
      </c>
      <c r="C22" s="9">
        <v>699</v>
      </c>
      <c r="D22" s="9">
        <v>631</v>
      </c>
      <c r="E22" s="48">
        <v>0</v>
      </c>
      <c r="F22" s="18">
        <f t="shared" si="2"/>
        <v>0</v>
      </c>
      <c r="G22" s="18">
        <f t="shared" si="0"/>
        <v>0</v>
      </c>
      <c r="H22" s="14">
        <f t="shared" si="6"/>
        <v>99851.929945095617</v>
      </c>
      <c r="I22" s="14">
        <f t="shared" si="3"/>
        <v>0</v>
      </c>
      <c r="J22" s="14">
        <f t="shared" si="1"/>
        <v>99851.929945095617</v>
      </c>
      <c r="K22" s="14">
        <f t="shared" si="4"/>
        <v>7446565.6127851261</v>
      </c>
      <c r="L22" s="20">
        <f t="shared" si="5"/>
        <v>74.576080971891884</v>
      </c>
    </row>
    <row r="23" spans="1:12" x14ac:dyDescent="0.2">
      <c r="A23" s="17">
        <v>14</v>
      </c>
      <c r="B23" s="9">
        <v>0</v>
      </c>
      <c r="C23" s="9">
        <v>655</v>
      </c>
      <c r="D23" s="9">
        <v>698</v>
      </c>
      <c r="E23" s="48">
        <v>0</v>
      </c>
      <c r="F23" s="18">
        <f t="shared" si="2"/>
        <v>0</v>
      </c>
      <c r="G23" s="18">
        <f t="shared" si="0"/>
        <v>0</v>
      </c>
      <c r="H23" s="14">
        <f t="shared" si="6"/>
        <v>99851.929945095617</v>
      </c>
      <c r="I23" s="14">
        <f t="shared" si="3"/>
        <v>0</v>
      </c>
      <c r="J23" s="14">
        <f t="shared" si="1"/>
        <v>99851.929945095617</v>
      </c>
      <c r="K23" s="14">
        <f t="shared" si="4"/>
        <v>7346713.6828400306</v>
      </c>
      <c r="L23" s="20">
        <f t="shared" si="5"/>
        <v>73.576080971891884</v>
      </c>
    </row>
    <row r="24" spans="1:12" x14ac:dyDescent="0.2">
      <c r="A24" s="17">
        <v>15</v>
      </c>
      <c r="B24" s="9">
        <v>0</v>
      </c>
      <c r="C24" s="9">
        <v>644</v>
      </c>
      <c r="D24" s="9">
        <v>661</v>
      </c>
      <c r="E24" s="48">
        <v>0</v>
      </c>
      <c r="F24" s="18">
        <f t="shared" si="2"/>
        <v>0</v>
      </c>
      <c r="G24" s="18">
        <f t="shared" si="0"/>
        <v>0</v>
      </c>
      <c r="H24" s="14">
        <f t="shared" si="6"/>
        <v>99851.929945095617</v>
      </c>
      <c r="I24" s="14">
        <f t="shared" si="3"/>
        <v>0</v>
      </c>
      <c r="J24" s="14">
        <f t="shared" si="1"/>
        <v>99851.929945095617</v>
      </c>
      <c r="K24" s="14">
        <f t="shared" si="4"/>
        <v>7246861.7528949352</v>
      </c>
      <c r="L24" s="20">
        <f t="shared" si="5"/>
        <v>72.576080971891884</v>
      </c>
    </row>
    <row r="25" spans="1:12" x14ac:dyDescent="0.2">
      <c r="A25" s="17">
        <v>16</v>
      </c>
      <c r="B25" s="9">
        <v>1</v>
      </c>
      <c r="C25" s="9">
        <v>560</v>
      </c>
      <c r="D25" s="9">
        <v>656</v>
      </c>
      <c r="E25" s="48">
        <v>0.27700000000000002</v>
      </c>
      <c r="F25" s="18">
        <f t="shared" si="2"/>
        <v>1.6447368421052631E-3</v>
      </c>
      <c r="G25" s="18">
        <f t="shared" si="0"/>
        <v>1.6427833349487368E-3</v>
      </c>
      <c r="H25" s="14">
        <f t="shared" si="6"/>
        <v>99851.929945095617</v>
      </c>
      <c r="I25" s="14">
        <f t="shared" si="3"/>
        <v>164.03508647627183</v>
      </c>
      <c r="J25" s="14">
        <f t="shared" si="1"/>
        <v>99733.332577573266</v>
      </c>
      <c r="K25" s="14">
        <f t="shared" si="4"/>
        <v>7147009.8229498398</v>
      </c>
      <c r="L25" s="20">
        <f t="shared" si="5"/>
        <v>71.576080971891884</v>
      </c>
    </row>
    <row r="26" spans="1:12" x14ac:dyDescent="0.2">
      <c r="A26" s="17">
        <v>17</v>
      </c>
      <c r="B26" s="9">
        <v>1</v>
      </c>
      <c r="C26" s="9">
        <v>584</v>
      </c>
      <c r="D26" s="9">
        <v>561</v>
      </c>
      <c r="E26" s="48">
        <v>0.78900000000000003</v>
      </c>
      <c r="F26" s="18">
        <f t="shared" si="2"/>
        <v>1.7467248908296944E-3</v>
      </c>
      <c r="G26" s="18">
        <f t="shared" si="0"/>
        <v>1.7460813569147441E-3</v>
      </c>
      <c r="H26" s="14">
        <f t="shared" si="6"/>
        <v>99687.894858619344</v>
      </c>
      <c r="I26" s="14">
        <f t="shared" si="3"/>
        <v>174.0631747227124</v>
      </c>
      <c r="J26" s="14">
        <f t="shared" si="1"/>
        <v>99651.167528752849</v>
      </c>
      <c r="K26" s="14">
        <f t="shared" si="4"/>
        <v>7047276.4903722666</v>
      </c>
      <c r="L26" s="20">
        <f t="shared" si="5"/>
        <v>70.69340264800401</v>
      </c>
    </row>
    <row r="27" spans="1:12" x14ac:dyDescent="0.2">
      <c r="A27" s="17">
        <v>18</v>
      </c>
      <c r="B27" s="9">
        <v>0</v>
      </c>
      <c r="C27" s="9">
        <v>611</v>
      </c>
      <c r="D27" s="9">
        <v>592</v>
      </c>
      <c r="E27" s="48">
        <v>0</v>
      </c>
      <c r="F27" s="18">
        <f t="shared" si="2"/>
        <v>0</v>
      </c>
      <c r="G27" s="18">
        <f t="shared" si="0"/>
        <v>0</v>
      </c>
      <c r="H27" s="14">
        <f t="shared" si="6"/>
        <v>99513.831683896628</v>
      </c>
      <c r="I27" s="14">
        <f t="shared" si="3"/>
        <v>0</v>
      </c>
      <c r="J27" s="14">
        <f t="shared" si="1"/>
        <v>99513.831683896628</v>
      </c>
      <c r="K27" s="14">
        <f t="shared" si="4"/>
        <v>6947625.3228435135</v>
      </c>
      <c r="L27" s="20">
        <f t="shared" si="5"/>
        <v>69.815674919567797</v>
      </c>
    </row>
    <row r="28" spans="1:12" x14ac:dyDescent="0.2">
      <c r="A28" s="17">
        <v>19</v>
      </c>
      <c r="B28" s="9">
        <v>0</v>
      </c>
      <c r="C28" s="9">
        <v>610</v>
      </c>
      <c r="D28" s="9">
        <v>620</v>
      </c>
      <c r="E28" s="48">
        <v>0</v>
      </c>
      <c r="F28" s="18">
        <f t="shared" si="2"/>
        <v>0</v>
      </c>
      <c r="G28" s="18">
        <f t="shared" si="0"/>
        <v>0</v>
      </c>
      <c r="H28" s="14">
        <f t="shared" si="6"/>
        <v>99513.831683896628</v>
      </c>
      <c r="I28" s="14">
        <f t="shared" si="3"/>
        <v>0</v>
      </c>
      <c r="J28" s="14">
        <f t="shared" si="1"/>
        <v>99513.831683896628</v>
      </c>
      <c r="K28" s="14">
        <f t="shared" si="4"/>
        <v>6848111.491159617</v>
      </c>
      <c r="L28" s="20">
        <f t="shared" si="5"/>
        <v>68.815674919567797</v>
      </c>
    </row>
    <row r="29" spans="1:12" x14ac:dyDescent="0.2">
      <c r="A29" s="17">
        <v>20</v>
      </c>
      <c r="B29" s="9">
        <v>0</v>
      </c>
      <c r="C29" s="9">
        <v>555</v>
      </c>
      <c r="D29" s="9">
        <v>618</v>
      </c>
      <c r="E29" s="48">
        <v>0</v>
      </c>
      <c r="F29" s="18">
        <f t="shared" si="2"/>
        <v>0</v>
      </c>
      <c r="G29" s="18">
        <f t="shared" si="0"/>
        <v>0</v>
      </c>
      <c r="H29" s="14">
        <f t="shared" si="6"/>
        <v>99513.831683896628</v>
      </c>
      <c r="I29" s="14">
        <f t="shared" si="3"/>
        <v>0</v>
      </c>
      <c r="J29" s="14">
        <f t="shared" si="1"/>
        <v>99513.831683896628</v>
      </c>
      <c r="K29" s="14">
        <f t="shared" si="4"/>
        <v>6748597.6594757205</v>
      </c>
      <c r="L29" s="20">
        <f t="shared" si="5"/>
        <v>67.815674919567812</v>
      </c>
    </row>
    <row r="30" spans="1:12" x14ac:dyDescent="0.2">
      <c r="A30" s="17">
        <v>21</v>
      </c>
      <c r="B30" s="9">
        <v>0</v>
      </c>
      <c r="C30" s="9">
        <v>548</v>
      </c>
      <c r="D30" s="9">
        <v>555</v>
      </c>
      <c r="E30" s="48">
        <v>0</v>
      </c>
      <c r="F30" s="18">
        <f t="shared" si="2"/>
        <v>0</v>
      </c>
      <c r="G30" s="18">
        <f t="shared" si="0"/>
        <v>0</v>
      </c>
      <c r="H30" s="14">
        <f t="shared" si="6"/>
        <v>99513.831683896628</v>
      </c>
      <c r="I30" s="14">
        <f t="shared" si="3"/>
        <v>0</v>
      </c>
      <c r="J30" s="14">
        <f t="shared" si="1"/>
        <v>99513.831683896628</v>
      </c>
      <c r="K30" s="14">
        <f t="shared" si="4"/>
        <v>6649083.827791824</v>
      </c>
      <c r="L30" s="20">
        <f t="shared" si="5"/>
        <v>66.815674919567812</v>
      </c>
    </row>
    <row r="31" spans="1:12" x14ac:dyDescent="0.2">
      <c r="A31" s="17">
        <v>22</v>
      </c>
      <c r="B31" s="9">
        <v>0</v>
      </c>
      <c r="C31" s="9">
        <v>545</v>
      </c>
      <c r="D31" s="9">
        <v>549</v>
      </c>
      <c r="E31" s="48">
        <v>0</v>
      </c>
      <c r="F31" s="18">
        <f t="shared" si="2"/>
        <v>0</v>
      </c>
      <c r="G31" s="18">
        <f t="shared" si="0"/>
        <v>0</v>
      </c>
      <c r="H31" s="14">
        <f t="shared" si="6"/>
        <v>99513.831683896628</v>
      </c>
      <c r="I31" s="14">
        <f t="shared" si="3"/>
        <v>0</v>
      </c>
      <c r="J31" s="14">
        <f t="shared" si="1"/>
        <v>99513.831683896628</v>
      </c>
      <c r="K31" s="14">
        <f t="shared" si="4"/>
        <v>6549569.9961079275</v>
      </c>
      <c r="L31" s="20">
        <f t="shared" si="5"/>
        <v>65.815674919567812</v>
      </c>
    </row>
    <row r="32" spans="1:12" x14ac:dyDescent="0.2">
      <c r="A32" s="17">
        <v>23</v>
      </c>
      <c r="B32" s="9">
        <v>0</v>
      </c>
      <c r="C32" s="9">
        <v>557</v>
      </c>
      <c r="D32" s="9">
        <v>541</v>
      </c>
      <c r="E32" s="48">
        <v>0</v>
      </c>
      <c r="F32" s="18">
        <f t="shared" si="2"/>
        <v>0</v>
      </c>
      <c r="G32" s="18">
        <f t="shared" si="0"/>
        <v>0</v>
      </c>
      <c r="H32" s="14">
        <f t="shared" si="6"/>
        <v>99513.831683896628</v>
      </c>
      <c r="I32" s="14">
        <f t="shared" si="3"/>
        <v>0</v>
      </c>
      <c r="J32" s="14">
        <f t="shared" si="1"/>
        <v>99513.831683896628</v>
      </c>
      <c r="K32" s="14">
        <f t="shared" si="4"/>
        <v>6450056.164424031</v>
      </c>
      <c r="L32" s="20">
        <f t="shared" si="5"/>
        <v>64.815674919567812</v>
      </c>
    </row>
    <row r="33" spans="1:12" x14ac:dyDescent="0.2">
      <c r="A33" s="17">
        <v>24</v>
      </c>
      <c r="B33" s="9">
        <v>0</v>
      </c>
      <c r="C33" s="9">
        <v>497</v>
      </c>
      <c r="D33" s="9">
        <v>566</v>
      </c>
      <c r="E33" s="48">
        <v>0</v>
      </c>
      <c r="F33" s="18">
        <f t="shared" si="2"/>
        <v>0</v>
      </c>
      <c r="G33" s="18">
        <f t="shared" si="0"/>
        <v>0</v>
      </c>
      <c r="H33" s="14">
        <f t="shared" si="6"/>
        <v>99513.831683896628</v>
      </c>
      <c r="I33" s="14">
        <f t="shared" si="3"/>
        <v>0</v>
      </c>
      <c r="J33" s="14">
        <f t="shared" si="1"/>
        <v>99513.831683896628</v>
      </c>
      <c r="K33" s="14">
        <f t="shared" si="4"/>
        <v>6350542.3327401346</v>
      </c>
      <c r="L33" s="20">
        <f t="shared" si="5"/>
        <v>63.815674919567812</v>
      </c>
    </row>
    <row r="34" spans="1:12" x14ac:dyDescent="0.2">
      <c r="A34" s="17">
        <v>25</v>
      </c>
      <c r="B34" s="9">
        <v>0</v>
      </c>
      <c r="C34" s="9">
        <v>492</v>
      </c>
      <c r="D34" s="9">
        <v>498</v>
      </c>
      <c r="E34" s="48">
        <v>0</v>
      </c>
      <c r="F34" s="18">
        <f t="shared" si="2"/>
        <v>0</v>
      </c>
      <c r="G34" s="18">
        <f t="shared" si="0"/>
        <v>0</v>
      </c>
      <c r="H34" s="14">
        <f t="shared" si="6"/>
        <v>99513.831683896628</v>
      </c>
      <c r="I34" s="14">
        <f t="shared" si="3"/>
        <v>0</v>
      </c>
      <c r="J34" s="14">
        <f t="shared" si="1"/>
        <v>99513.831683896628</v>
      </c>
      <c r="K34" s="14">
        <f t="shared" si="4"/>
        <v>6251028.5010562381</v>
      </c>
      <c r="L34" s="20">
        <f t="shared" si="5"/>
        <v>62.815674919567812</v>
      </c>
    </row>
    <row r="35" spans="1:12" x14ac:dyDescent="0.2">
      <c r="A35" s="17">
        <v>26</v>
      </c>
      <c r="B35" s="9">
        <v>0</v>
      </c>
      <c r="C35" s="9">
        <v>461</v>
      </c>
      <c r="D35" s="9">
        <v>487</v>
      </c>
      <c r="E35" s="48">
        <v>0</v>
      </c>
      <c r="F35" s="18">
        <f t="shared" si="2"/>
        <v>0</v>
      </c>
      <c r="G35" s="18">
        <f t="shared" si="0"/>
        <v>0</v>
      </c>
      <c r="H35" s="14">
        <f t="shared" si="6"/>
        <v>99513.831683896628</v>
      </c>
      <c r="I35" s="14">
        <f t="shared" si="3"/>
        <v>0</v>
      </c>
      <c r="J35" s="14">
        <f t="shared" si="1"/>
        <v>99513.831683896628</v>
      </c>
      <c r="K35" s="14">
        <f t="shared" si="4"/>
        <v>6151514.6693723416</v>
      </c>
      <c r="L35" s="20">
        <f t="shared" si="5"/>
        <v>61.815674919567812</v>
      </c>
    </row>
    <row r="36" spans="1:12" x14ac:dyDescent="0.2">
      <c r="A36" s="17">
        <v>27</v>
      </c>
      <c r="B36" s="9">
        <v>0</v>
      </c>
      <c r="C36" s="9">
        <v>480</v>
      </c>
      <c r="D36" s="9">
        <v>475</v>
      </c>
      <c r="E36" s="48">
        <v>0</v>
      </c>
      <c r="F36" s="18">
        <f t="shared" si="2"/>
        <v>0</v>
      </c>
      <c r="G36" s="18">
        <f t="shared" si="0"/>
        <v>0</v>
      </c>
      <c r="H36" s="14">
        <f t="shared" si="6"/>
        <v>99513.831683896628</v>
      </c>
      <c r="I36" s="14">
        <f t="shared" si="3"/>
        <v>0</v>
      </c>
      <c r="J36" s="14">
        <f t="shared" si="1"/>
        <v>99513.831683896628</v>
      </c>
      <c r="K36" s="14">
        <f t="shared" si="4"/>
        <v>6052000.8376884451</v>
      </c>
      <c r="L36" s="20">
        <f t="shared" si="5"/>
        <v>60.815674919567812</v>
      </c>
    </row>
    <row r="37" spans="1:12" x14ac:dyDescent="0.2">
      <c r="A37" s="17">
        <v>28</v>
      </c>
      <c r="B37" s="9">
        <v>1</v>
      </c>
      <c r="C37" s="9">
        <v>501</v>
      </c>
      <c r="D37" s="9">
        <v>506</v>
      </c>
      <c r="E37" s="48">
        <v>0.40300000000000002</v>
      </c>
      <c r="F37" s="18">
        <f t="shared" si="2"/>
        <v>1.9860973187686196E-3</v>
      </c>
      <c r="G37" s="18">
        <f t="shared" si="0"/>
        <v>1.983745191897591E-3</v>
      </c>
      <c r="H37" s="14">
        <f t="shared" si="6"/>
        <v>99513.831683896628</v>
      </c>
      <c r="I37" s="14">
        <f t="shared" si="3"/>
        <v>197.4100851302361</v>
      </c>
      <c r="J37" s="14">
        <f t="shared" si="1"/>
        <v>99395.977863073873</v>
      </c>
      <c r="K37" s="14">
        <f t="shared" si="4"/>
        <v>5952487.0060045486</v>
      </c>
      <c r="L37" s="20">
        <f t="shared" si="5"/>
        <v>59.815674919567819</v>
      </c>
    </row>
    <row r="38" spans="1:12" x14ac:dyDescent="0.2">
      <c r="A38" s="17">
        <v>29</v>
      </c>
      <c r="B38" s="9">
        <v>1</v>
      </c>
      <c r="C38" s="9">
        <v>567</v>
      </c>
      <c r="D38" s="9">
        <v>516</v>
      </c>
      <c r="E38" s="48">
        <v>0.46300000000000002</v>
      </c>
      <c r="F38" s="18">
        <f t="shared" si="2"/>
        <v>1.8467220683287165E-3</v>
      </c>
      <c r="G38" s="18">
        <f t="shared" si="0"/>
        <v>1.8448925073380599E-3</v>
      </c>
      <c r="H38" s="14">
        <f t="shared" si="6"/>
        <v>99316.421598766392</v>
      </c>
      <c r="I38" s="14">
        <f t="shared" si="3"/>
        <v>183.22812206319199</v>
      </c>
      <c r="J38" s="14">
        <f t="shared" si="1"/>
        <v>99218.02809721847</v>
      </c>
      <c r="K38" s="14">
        <f t="shared" si="4"/>
        <v>5853091.0281414744</v>
      </c>
      <c r="L38" s="20">
        <f t="shared" si="5"/>
        <v>58.933768795936722</v>
      </c>
    </row>
    <row r="39" spans="1:12" x14ac:dyDescent="0.2">
      <c r="A39" s="17">
        <v>30</v>
      </c>
      <c r="B39" s="9">
        <v>0</v>
      </c>
      <c r="C39" s="9">
        <v>565</v>
      </c>
      <c r="D39" s="9">
        <v>588</v>
      </c>
      <c r="E39" s="48">
        <v>0</v>
      </c>
      <c r="F39" s="18">
        <f t="shared" si="2"/>
        <v>0</v>
      </c>
      <c r="G39" s="18">
        <f t="shared" si="0"/>
        <v>0</v>
      </c>
      <c r="H39" s="14">
        <f t="shared" si="6"/>
        <v>99133.193476703207</v>
      </c>
      <c r="I39" s="14">
        <f t="shared" si="3"/>
        <v>0</v>
      </c>
      <c r="J39" s="14">
        <f t="shared" si="1"/>
        <v>99133.193476703207</v>
      </c>
      <c r="K39" s="14">
        <f t="shared" si="4"/>
        <v>5753873.0000442555</v>
      </c>
      <c r="L39" s="20">
        <f t="shared" si="5"/>
        <v>58.041840459789526</v>
      </c>
    </row>
    <row r="40" spans="1:12" x14ac:dyDescent="0.2">
      <c r="A40" s="17">
        <v>31</v>
      </c>
      <c r="B40" s="9">
        <v>0</v>
      </c>
      <c r="C40" s="9">
        <v>555</v>
      </c>
      <c r="D40" s="9">
        <v>587</v>
      </c>
      <c r="E40" s="48">
        <v>0</v>
      </c>
      <c r="F40" s="18">
        <f t="shared" si="2"/>
        <v>0</v>
      </c>
      <c r="G40" s="18">
        <f t="shared" si="0"/>
        <v>0</v>
      </c>
      <c r="H40" s="14">
        <f t="shared" si="6"/>
        <v>99133.193476703207</v>
      </c>
      <c r="I40" s="14">
        <f t="shared" si="3"/>
        <v>0</v>
      </c>
      <c r="J40" s="14">
        <f t="shared" si="1"/>
        <v>99133.193476703207</v>
      </c>
      <c r="K40" s="14">
        <f t="shared" si="4"/>
        <v>5654739.8065675525</v>
      </c>
      <c r="L40" s="20">
        <f t="shared" si="5"/>
        <v>57.041840459789533</v>
      </c>
    </row>
    <row r="41" spans="1:12" x14ac:dyDescent="0.2">
      <c r="A41" s="17">
        <v>32</v>
      </c>
      <c r="B41" s="9">
        <v>0</v>
      </c>
      <c r="C41" s="9">
        <v>627</v>
      </c>
      <c r="D41" s="9">
        <v>577</v>
      </c>
      <c r="E41" s="48">
        <v>0</v>
      </c>
      <c r="F41" s="18">
        <f t="shared" si="2"/>
        <v>0</v>
      </c>
      <c r="G41" s="18">
        <f t="shared" si="0"/>
        <v>0</v>
      </c>
      <c r="H41" s="14">
        <f t="shared" si="6"/>
        <v>99133.193476703207</v>
      </c>
      <c r="I41" s="14">
        <f t="shared" si="3"/>
        <v>0</v>
      </c>
      <c r="J41" s="14">
        <f t="shared" si="1"/>
        <v>99133.193476703207</v>
      </c>
      <c r="K41" s="14">
        <f t="shared" si="4"/>
        <v>5555606.6130908495</v>
      </c>
      <c r="L41" s="20">
        <f t="shared" si="5"/>
        <v>56.041840459789533</v>
      </c>
    </row>
    <row r="42" spans="1:12" x14ac:dyDescent="0.2">
      <c r="A42" s="17">
        <v>33</v>
      </c>
      <c r="B42" s="9">
        <v>0</v>
      </c>
      <c r="C42" s="9">
        <v>664</v>
      </c>
      <c r="D42" s="9">
        <v>658</v>
      </c>
      <c r="E42" s="48">
        <v>0</v>
      </c>
      <c r="F42" s="18">
        <f t="shared" si="2"/>
        <v>0</v>
      </c>
      <c r="G42" s="18">
        <f t="shared" si="0"/>
        <v>0</v>
      </c>
      <c r="H42" s="14">
        <f t="shared" si="6"/>
        <v>99133.193476703207</v>
      </c>
      <c r="I42" s="14">
        <f t="shared" si="3"/>
        <v>0</v>
      </c>
      <c r="J42" s="14">
        <f t="shared" si="1"/>
        <v>99133.193476703207</v>
      </c>
      <c r="K42" s="14">
        <f t="shared" si="4"/>
        <v>5456473.4196141465</v>
      </c>
      <c r="L42" s="20">
        <f t="shared" si="5"/>
        <v>55.041840459789533</v>
      </c>
    </row>
    <row r="43" spans="1:12" x14ac:dyDescent="0.2">
      <c r="A43" s="17">
        <v>34</v>
      </c>
      <c r="B43" s="9">
        <v>1</v>
      </c>
      <c r="C43" s="9">
        <v>715</v>
      </c>
      <c r="D43" s="9">
        <v>695</v>
      </c>
      <c r="E43" s="48">
        <v>0.80800000000000005</v>
      </c>
      <c r="F43" s="18">
        <f t="shared" si="2"/>
        <v>1.4184397163120568E-3</v>
      </c>
      <c r="G43" s="18">
        <f t="shared" si="0"/>
        <v>1.4180535230121729E-3</v>
      </c>
      <c r="H43" s="14">
        <f t="shared" si="6"/>
        <v>99133.193476703207</v>
      </c>
      <c r="I43" s="14">
        <f t="shared" si="3"/>
        <v>140.57617425708634</v>
      </c>
      <c r="J43" s="14">
        <f t="shared" si="1"/>
        <v>99106.202851245849</v>
      </c>
      <c r="K43" s="14">
        <f t="shared" si="4"/>
        <v>5357340.2261374434</v>
      </c>
      <c r="L43" s="20">
        <f t="shared" si="5"/>
        <v>54.041840459789533</v>
      </c>
    </row>
    <row r="44" spans="1:12" x14ac:dyDescent="0.2">
      <c r="A44" s="17">
        <v>35</v>
      </c>
      <c r="B44" s="9">
        <v>0</v>
      </c>
      <c r="C44" s="9">
        <v>718</v>
      </c>
      <c r="D44" s="9">
        <v>724</v>
      </c>
      <c r="E44" s="48">
        <v>0</v>
      </c>
      <c r="F44" s="18">
        <f t="shared" si="2"/>
        <v>0</v>
      </c>
      <c r="G44" s="18">
        <f t="shared" si="0"/>
        <v>0</v>
      </c>
      <c r="H44" s="14">
        <f t="shared" si="6"/>
        <v>98992.617302446117</v>
      </c>
      <c r="I44" s="14">
        <f t="shared" si="3"/>
        <v>0</v>
      </c>
      <c r="J44" s="14">
        <f t="shared" si="1"/>
        <v>98992.617302446117</v>
      </c>
      <c r="K44" s="14">
        <f t="shared" si="4"/>
        <v>5258234.0232861973</v>
      </c>
      <c r="L44" s="20">
        <f t="shared" si="5"/>
        <v>53.117436093451644</v>
      </c>
    </row>
    <row r="45" spans="1:12" x14ac:dyDescent="0.2">
      <c r="A45" s="17">
        <v>36</v>
      </c>
      <c r="B45" s="9">
        <v>0</v>
      </c>
      <c r="C45" s="9">
        <v>766</v>
      </c>
      <c r="D45" s="9">
        <v>730</v>
      </c>
      <c r="E45" s="48">
        <v>0</v>
      </c>
      <c r="F45" s="18">
        <f t="shared" si="2"/>
        <v>0</v>
      </c>
      <c r="G45" s="18">
        <f t="shared" si="0"/>
        <v>0</v>
      </c>
      <c r="H45" s="14">
        <f t="shared" si="6"/>
        <v>98992.617302446117</v>
      </c>
      <c r="I45" s="14">
        <f t="shared" si="3"/>
        <v>0</v>
      </c>
      <c r="J45" s="14">
        <f t="shared" si="1"/>
        <v>98992.617302446117</v>
      </c>
      <c r="K45" s="14">
        <f t="shared" si="4"/>
        <v>5159241.4059837516</v>
      </c>
      <c r="L45" s="20">
        <f t="shared" si="5"/>
        <v>52.117436093451651</v>
      </c>
    </row>
    <row r="46" spans="1:12" x14ac:dyDescent="0.2">
      <c r="A46" s="17">
        <v>37</v>
      </c>
      <c r="B46" s="9">
        <v>1</v>
      </c>
      <c r="C46" s="9">
        <v>867</v>
      </c>
      <c r="D46" s="9">
        <v>778</v>
      </c>
      <c r="E46" s="48">
        <v>0.44900000000000001</v>
      </c>
      <c r="F46" s="18">
        <f t="shared" si="2"/>
        <v>1.2158054711246201E-3</v>
      </c>
      <c r="G46" s="18">
        <f t="shared" si="0"/>
        <v>1.2149915375839408E-3</v>
      </c>
      <c r="H46" s="14">
        <f t="shared" si="6"/>
        <v>98992.617302446117</v>
      </c>
      <c r="I46" s="14">
        <f t="shared" si="3"/>
        <v>120.27519230575763</v>
      </c>
      <c r="J46" s="14">
        <f t="shared" si="1"/>
        <v>98926.345671485644</v>
      </c>
      <c r="K46" s="14">
        <f t="shared" si="4"/>
        <v>5060248.7886813059</v>
      </c>
      <c r="L46" s="20">
        <f t="shared" si="5"/>
        <v>51.117436093451659</v>
      </c>
    </row>
    <row r="47" spans="1:12" x14ac:dyDescent="0.2">
      <c r="A47" s="17">
        <v>38</v>
      </c>
      <c r="B47" s="9">
        <v>0</v>
      </c>
      <c r="C47" s="9">
        <v>864</v>
      </c>
      <c r="D47" s="9">
        <v>884</v>
      </c>
      <c r="E47" s="48">
        <v>0</v>
      </c>
      <c r="F47" s="18">
        <f t="shared" si="2"/>
        <v>0</v>
      </c>
      <c r="G47" s="18">
        <f t="shared" si="0"/>
        <v>0</v>
      </c>
      <c r="H47" s="14">
        <f t="shared" si="6"/>
        <v>98872.342110140366</v>
      </c>
      <c r="I47" s="14">
        <f t="shared" si="3"/>
        <v>0</v>
      </c>
      <c r="J47" s="14">
        <f t="shared" si="1"/>
        <v>98872.342110140366</v>
      </c>
      <c r="K47" s="14">
        <f t="shared" si="4"/>
        <v>4961322.4430098198</v>
      </c>
      <c r="L47" s="20">
        <f t="shared" si="5"/>
        <v>50.179072702486188</v>
      </c>
    </row>
    <row r="48" spans="1:12" x14ac:dyDescent="0.2">
      <c r="A48" s="17">
        <v>39</v>
      </c>
      <c r="B48" s="9">
        <v>0</v>
      </c>
      <c r="C48" s="9">
        <v>929</v>
      </c>
      <c r="D48" s="9">
        <v>877</v>
      </c>
      <c r="E48" s="48">
        <v>0</v>
      </c>
      <c r="F48" s="18">
        <f t="shared" si="2"/>
        <v>0</v>
      </c>
      <c r="G48" s="18">
        <f t="shared" si="0"/>
        <v>0</v>
      </c>
      <c r="H48" s="14">
        <f t="shared" si="6"/>
        <v>98872.342110140366</v>
      </c>
      <c r="I48" s="14">
        <f t="shared" si="3"/>
        <v>0</v>
      </c>
      <c r="J48" s="14">
        <f t="shared" si="1"/>
        <v>98872.342110140366</v>
      </c>
      <c r="K48" s="14">
        <f t="shared" si="4"/>
        <v>4862450.1008996796</v>
      </c>
      <c r="L48" s="20">
        <f t="shared" si="5"/>
        <v>49.179072702486188</v>
      </c>
    </row>
    <row r="49" spans="1:12" x14ac:dyDescent="0.2">
      <c r="A49" s="17">
        <v>40</v>
      </c>
      <c r="B49" s="9">
        <v>0</v>
      </c>
      <c r="C49" s="9">
        <v>906</v>
      </c>
      <c r="D49" s="9">
        <v>957</v>
      </c>
      <c r="E49" s="48">
        <v>0</v>
      </c>
      <c r="F49" s="18">
        <f t="shared" si="2"/>
        <v>0</v>
      </c>
      <c r="G49" s="18">
        <f t="shared" si="0"/>
        <v>0</v>
      </c>
      <c r="H49" s="14">
        <f t="shared" si="6"/>
        <v>98872.342110140366</v>
      </c>
      <c r="I49" s="14">
        <f t="shared" si="3"/>
        <v>0</v>
      </c>
      <c r="J49" s="14">
        <f t="shared" si="1"/>
        <v>98872.342110140366</v>
      </c>
      <c r="K49" s="14">
        <f t="shared" si="4"/>
        <v>4763577.7587895393</v>
      </c>
      <c r="L49" s="20">
        <f t="shared" si="5"/>
        <v>48.179072702486188</v>
      </c>
    </row>
    <row r="50" spans="1:12" x14ac:dyDescent="0.2">
      <c r="A50" s="17">
        <v>41</v>
      </c>
      <c r="B50" s="9">
        <v>0</v>
      </c>
      <c r="C50" s="9">
        <v>941</v>
      </c>
      <c r="D50" s="9">
        <v>913</v>
      </c>
      <c r="E50" s="48">
        <v>0</v>
      </c>
      <c r="F50" s="18">
        <f t="shared" si="2"/>
        <v>0</v>
      </c>
      <c r="G50" s="18">
        <f t="shared" si="0"/>
        <v>0</v>
      </c>
      <c r="H50" s="14">
        <f t="shared" si="6"/>
        <v>98872.342110140366</v>
      </c>
      <c r="I50" s="14">
        <f t="shared" si="3"/>
        <v>0</v>
      </c>
      <c r="J50" s="14">
        <f t="shared" si="1"/>
        <v>98872.342110140366</v>
      </c>
      <c r="K50" s="14">
        <f t="shared" si="4"/>
        <v>4664705.4166793991</v>
      </c>
      <c r="L50" s="20">
        <f t="shared" si="5"/>
        <v>47.179072702486188</v>
      </c>
    </row>
    <row r="51" spans="1:12" x14ac:dyDescent="0.2">
      <c r="A51" s="17">
        <v>42</v>
      </c>
      <c r="B51" s="9">
        <v>1</v>
      </c>
      <c r="C51" s="9">
        <v>879</v>
      </c>
      <c r="D51" s="9">
        <v>981</v>
      </c>
      <c r="E51" s="48">
        <v>0.68500000000000005</v>
      </c>
      <c r="F51" s="18">
        <f t="shared" si="2"/>
        <v>1.0752688172043011E-3</v>
      </c>
      <c r="G51" s="18">
        <f t="shared" si="0"/>
        <v>1.0749047365677215E-3</v>
      </c>
      <c r="H51" s="14">
        <f t="shared" si="6"/>
        <v>98872.342110140366</v>
      </c>
      <c r="I51" s="14">
        <f t="shared" si="3"/>
        <v>106.27834884973407</v>
      </c>
      <c r="J51" s="14">
        <f t="shared" si="1"/>
        <v>98838.864430252695</v>
      </c>
      <c r="K51" s="14">
        <f t="shared" si="4"/>
        <v>4565833.0745692588</v>
      </c>
      <c r="L51" s="20">
        <f t="shared" si="5"/>
        <v>46.179072702486188</v>
      </c>
    </row>
    <row r="52" spans="1:12" x14ac:dyDescent="0.2">
      <c r="A52" s="17">
        <v>43</v>
      </c>
      <c r="B52" s="9">
        <v>0</v>
      </c>
      <c r="C52" s="9">
        <v>930</v>
      </c>
      <c r="D52" s="9">
        <v>897</v>
      </c>
      <c r="E52" s="48">
        <v>0</v>
      </c>
      <c r="F52" s="18">
        <f t="shared" si="2"/>
        <v>0</v>
      </c>
      <c r="G52" s="18">
        <f t="shared" si="0"/>
        <v>0</v>
      </c>
      <c r="H52" s="14">
        <f t="shared" si="6"/>
        <v>98766.063761290628</v>
      </c>
      <c r="I52" s="14">
        <f t="shared" si="3"/>
        <v>0</v>
      </c>
      <c r="J52" s="14">
        <f t="shared" si="1"/>
        <v>98766.063761290628</v>
      </c>
      <c r="K52" s="14">
        <f t="shared" si="4"/>
        <v>4466994.2101390064</v>
      </c>
      <c r="L52" s="20">
        <f t="shared" si="5"/>
        <v>45.228027118053021</v>
      </c>
    </row>
    <row r="53" spans="1:12" x14ac:dyDescent="0.2">
      <c r="A53" s="17">
        <v>44</v>
      </c>
      <c r="B53" s="9">
        <v>1</v>
      </c>
      <c r="C53" s="9">
        <v>952</v>
      </c>
      <c r="D53" s="9">
        <v>942</v>
      </c>
      <c r="E53" s="48">
        <v>0.252</v>
      </c>
      <c r="F53" s="18">
        <f t="shared" si="2"/>
        <v>1.0559662090813093E-3</v>
      </c>
      <c r="G53" s="18">
        <f t="shared" si="0"/>
        <v>1.0551327990140839E-3</v>
      </c>
      <c r="H53" s="14">
        <f t="shared" si="6"/>
        <v>98766.063761290628</v>
      </c>
      <c r="I53" s="14">
        <f t="shared" si="3"/>
        <v>104.21131330405406</v>
      </c>
      <c r="J53" s="14">
        <f t="shared" si="1"/>
        <v>98688.113698939196</v>
      </c>
      <c r="K53" s="14">
        <f t="shared" si="4"/>
        <v>4368228.1463777162</v>
      </c>
      <c r="L53" s="20">
        <f t="shared" si="5"/>
        <v>44.228027118053028</v>
      </c>
    </row>
    <row r="54" spans="1:12" x14ac:dyDescent="0.2">
      <c r="A54" s="17">
        <v>45</v>
      </c>
      <c r="B54" s="9">
        <v>0</v>
      </c>
      <c r="C54" s="9">
        <v>1028</v>
      </c>
      <c r="D54" s="9">
        <v>946</v>
      </c>
      <c r="E54" s="48">
        <v>0</v>
      </c>
      <c r="F54" s="18">
        <f t="shared" si="2"/>
        <v>0</v>
      </c>
      <c r="G54" s="18">
        <f t="shared" si="0"/>
        <v>0</v>
      </c>
      <c r="H54" s="14">
        <f t="shared" si="6"/>
        <v>98661.852447986574</v>
      </c>
      <c r="I54" s="14">
        <f t="shared" si="3"/>
        <v>0</v>
      </c>
      <c r="J54" s="14">
        <f t="shared" si="1"/>
        <v>98661.852447986574</v>
      </c>
      <c r="K54" s="14">
        <f t="shared" si="4"/>
        <v>4269540.0326787774</v>
      </c>
      <c r="L54" s="20">
        <f t="shared" si="5"/>
        <v>43.274476677088856</v>
      </c>
    </row>
    <row r="55" spans="1:12" x14ac:dyDescent="0.2">
      <c r="A55" s="17">
        <v>46</v>
      </c>
      <c r="B55" s="9">
        <v>0</v>
      </c>
      <c r="C55" s="9">
        <v>996</v>
      </c>
      <c r="D55" s="9">
        <v>1025</v>
      </c>
      <c r="E55" s="48">
        <v>0</v>
      </c>
      <c r="F55" s="18">
        <f t="shared" si="2"/>
        <v>0</v>
      </c>
      <c r="G55" s="18">
        <f t="shared" si="0"/>
        <v>0</v>
      </c>
      <c r="H55" s="14">
        <f t="shared" si="6"/>
        <v>98661.852447986574</v>
      </c>
      <c r="I55" s="14">
        <f t="shared" si="3"/>
        <v>0</v>
      </c>
      <c r="J55" s="14">
        <f t="shared" si="1"/>
        <v>98661.852447986574</v>
      </c>
      <c r="K55" s="14">
        <f t="shared" si="4"/>
        <v>4170878.1802307912</v>
      </c>
      <c r="L55" s="20">
        <f t="shared" si="5"/>
        <v>42.274476677088863</v>
      </c>
    </row>
    <row r="56" spans="1:12" x14ac:dyDescent="0.2">
      <c r="A56" s="17">
        <v>47</v>
      </c>
      <c r="B56" s="9">
        <v>1</v>
      </c>
      <c r="C56" s="9">
        <v>924</v>
      </c>
      <c r="D56" s="9">
        <v>1012</v>
      </c>
      <c r="E56" s="48">
        <v>0.73399999999999999</v>
      </c>
      <c r="F56" s="18">
        <f t="shared" si="2"/>
        <v>1.0330578512396695E-3</v>
      </c>
      <c r="G56" s="18">
        <f t="shared" si="0"/>
        <v>1.0327740517585044E-3</v>
      </c>
      <c r="H56" s="14">
        <f t="shared" si="6"/>
        <v>98661.852447986574</v>
      </c>
      <c r="I56" s="14">
        <f t="shared" si="3"/>
        <v>101.8954011067068</v>
      </c>
      <c r="J56" s="14">
        <f t="shared" si="1"/>
        <v>98634.748271292192</v>
      </c>
      <c r="K56" s="14">
        <f t="shared" si="4"/>
        <v>4072216.3277828046</v>
      </c>
      <c r="L56" s="20">
        <f t="shared" si="5"/>
        <v>41.274476677088863</v>
      </c>
    </row>
    <row r="57" spans="1:12" x14ac:dyDescent="0.2">
      <c r="A57" s="17">
        <v>48</v>
      </c>
      <c r="B57" s="9">
        <v>1</v>
      </c>
      <c r="C57" s="9">
        <v>935</v>
      </c>
      <c r="D57" s="9">
        <v>932</v>
      </c>
      <c r="E57" s="48">
        <v>0.35299999999999998</v>
      </c>
      <c r="F57" s="18">
        <f t="shared" si="2"/>
        <v>1.0712372790573112E-3</v>
      </c>
      <c r="G57" s="18">
        <f t="shared" si="0"/>
        <v>1.0704953288936322E-3</v>
      </c>
      <c r="H57" s="14">
        <f t="shared" si="6"/>
        <v>98559.957046879863</v>
      </c>
      <c r="I57" s="14">
        <f t="shared" si="3"/>
        <v>105.50797363464193</v>
      </c>
      <c r="J57" s="14">
        <f t="shared" si="1"/>
        <v>98491.693387938256</v>
      </c>
      <c r="K57" s="14">
        <f t="shared" si="4"/>
        <v>3973581.5795115125</v>
      </c>
      <c r="L57" s="20">
        <f t="shared" si="5"/>
        <v>40.316389115525745</v>
      </c>
    </row>
    <row r="58" spans="1:12" x14ac:dyDescent="0.2">
      <c r="A58" s="17">
        <v>49</v>
      </c>
      <c r="B58" s="9">
        <v>3</v>
      </c>
      <c r="C58" s="9">
        <v>852</v>
      </c>
      <c r="D58" s="9">
        <v>942</v>
      </c>
      <c r="E58" s="48">
        <v>0.109</v>
      </c>
      <c r="F58" s="18">
        <f t="shared" si="2"/>
        <v>3.3444816053511705E-3</v>
      </c>
      <c r="G58" s="18">
        <f t="shared" si="0"/>
        <v>3.3345448846414196E-3</v>
      </c>
      <c r="H58" s="14">
        <f t="shared" si="6"/>
        <v>98454.449073245225</v>
      </c>
      <c r="I58" s="14">
        <f t="shared" si="3"/>
        <v>328.30077952737901</v>
      </c>
      <c r="J58" s="14">
        <f t="shared" si="1"/>
        <v>98161.933078686343</v>
      </c>
      <c r="K58" s="14">
        <f t="shared" si="4"/>
        <v>3875089.8861235743</v>
      </c>
      <c r="L58" s="20">
        <f t="shared" si="5"/>
        <v>39.359215582433457</v>
      </c>
    </row>
    <row r="59" spans="1:12" x14ac:dyDescent="0.2">
      <c r="A59" s="17">
        <v>50</v>
      </c>
      <c r="B59" s="9">
        <v>2</v>
      </c>
      <c r="C59" s="9">
        <v>921</v>
      </c>
      <c r="D59" s="9">
        <v>861</v>
      </c>
      <c r="E59" s="48">
        <v>0.34100000000000003</v>
      </c>
      <c r="F59" s="18">
        <f t="shared" si="2"/>
        <v>2.2446689113355782E-3</v>
      </c>
      <c r="G59" s="18">
        <f t="shared" si="0"/>
        <v>2.2413534188484375E-3</v>
      </c>
      <c r="H59" s="14">
        <f t="shared" si="6"/>
        <v>98126.148293717852</v>
      </c>
      <c r="I59" s="14">
        <f t="shared" si="3"/>
        <v>219.93537795655328</v>
      </c>
      <c r="J59" s="14">
        <f t="shared" si="1"/>
        <v>97981.210879644481</v>
      </c>
      <c r="K59" s="14">
        <f t="shared" si="4"/>
        <v>3776927.9530448881</v>
      </c>
      <c r="L59" s="20">
        <f t="shared" si="5"/>
        <v>38.490535078779722</v>
      </c>
    </row>
    <row r="60" spans="1:12" x14ac:dyDescent="0.2">
      <c r="A60" s="17">
        <v>51</v>
      </c>
      <c r="B60" s="9">
        <v>0</v>
      </c>
      <c r="C60" s="9">
        <v>755</v>
      </c>
      <c r="D60" s="9">
        <v>916</v>
      </c>
      <c r="E60" s="48">
        <v>0</v>
      </c>
      <c r="F60" s="18">
        <f t="shared" si="2"/>
        <v>0</v>
      </c>
      <c r="G60" s="18">
        <f t="shared" si="0"/>
        <v>0</v>
      </c>
      <c r="H60" s="14">
        <f t="shared" si="6"/>
        <v>97906.212915761294</v>
      </c>
      <c r="I60" s="14">
        <f t="shared" si="3"/>
        <v>0</v>
      </c>
      <c r="J60" s="14">
        <f t="shared" si="1"/>
        <v>97906.212915761294</v>
      </c>
      <c r="K60" s="14">
        <f t="shared" si="4"/>
        <v>3678946.7421652437</v>
      </c>
      <c r="L60" s="20">
        <f t="shared" si="5"/>
        <v>37.576233750667257</v>
      </c>
    </row>
    <row r="61" spans="1:12" x14ac:dyDescent="0.2">
      <c r="A61" s="17">
        <v>52</v>
      </c>
      <c r="B61" s="9">
        <v>0</v>
      </c>
      <c r="C61" s="9">
        <v>772</v>
      </c>
      <c r="D61" s="9">
        <v>756</v>
      </c>
      <c r="E61" s="48">
        <v>0</v>
      </c>
      <c r="F61" s="18">
        <f t="shared" si="2"/>
        <v>0</v>
      </c>
      <c r="G61" s="18">
        <f t="shared" si="0"/>
        <v>0</v>
      </c>
      <c r="H61" s="14">
        <f t="shared" si="6"/>
        <v>97906.212915761294</v>
      </c>
      <c r="I61" s="14">
        <f t="shared" si="3"/>
        <v>0</v>
      </c>
      <c r="J61" s="14">
        <f t="shared" si="1"/>
        <v>97906.212915761294</v>
      </c>
      <c r="K61" s="14">
        <f t="shared" si="4"/>
        <v>3581040.5292494823</v>
      </c>
      <c r="L61" s="20">
        <f t="shared" si="5"/>
        <v>36.576233750667249</v>
      </c>
    </row>
    <row r="62" spans="1:12" x14ac:dyDescent="0.2">
      <c r="A62" s="17">
        <v>53</v>
      </c>
      <c r="B62" s="9">
        <v>1</v>
      </c>
      <c r="C62" s="9">
        <v>812</v>
      </c>
      <c r="D62" s="9">
        <v>781</v>
      </c>
      <c r="E62" s="48">
        <v>0.26600000000000001</v>
      </c>
      <c r="F62" s="18">
        <f t="shared" si="2"/>
        <v>1.2554927809165098E-3</v>
      </c>
      <c r="G62" s="18">
        <f t="shared" si="0"/>
        <v>1.2543368697270814E-3</v>
      </c>
      <c r="H62" s="14">
        <f t="shared" si="6"/>
        <v>97906.212915761294</v>
      </c>
      <c r="I62" s="14">
        <f t="shared" si="3"/>
        <v>122.80737263558916</v>
      </c>
      <c r="J62" s="14">
        <f t="shared" si="1"/>
        <v>97816.072304246773</v>
      </c>
      <c r="K62" s="14">
        <f t="shared" si="4"/>
        <v>3483134.3163337209</v>
      </c>
      <c r="L62" s="20">
        <f t="shared" si="5"/>
        <v>35.576233750667249</v>
      </c>
    </row>
    <row r="63" spans="1:12" x14ac:dyDescent="0.2">
      <c r="A63" s="17">
        <v>54</v>
      </c>
      <c r="B63" s="9">
        <v>2</v>
      </c>
      <c r="C63" s="9">
        <v>773</v>
      </c>
      <c r="D63" s="9">
        <v>810</v>
      </c>
      <c r="E63" s="48">
        <v>0.65800000000000003</v>
      </c>
      <c r="F63" s="18">
        <f t="shared" si="2"/>
        <v>2.5268477574226151E-3</v>
      </c>
      <c r="G63" s="18">
        <f t="shared" si="0"/>
        <v>2.5246659866899604E-3</v>
      </c>
      <c r="H63" s="14">
        <f t="shared" si="6"/>
        <v>97783.4055431257</v>
      </c>
      <c r="I63" s="14">
        <f t="shared" si="3"/>
        <v>246.87043803743998</v>
      </c>
      <c r="J63" s="14">
        <f t="shared" si="1"/>
        <v>97698.975853316893</v>
      </c>
      <c r="K63" s="14">
        <f t="shared" si="4"/>
        <v>3385318.244029474</v>
      </c>
      <c r="L63" s="20">
        <f t="shared" si="5"/>
        <v>34.620580304256606</v>
      </c>
    </row>
    <row r="64" spans="1:12" x14ac:dyDescent="0.2">
      <c r="A64" s="17">
        <v>55</v>
      </c>
      <c r="B64" s="9">
        <v>1</v>
      </c>
      <c r="C64" s="9">
        <v>827</v>
      </c>
      <c r="D64" s="9">
        <v>769</v>
      </c>
      <c r="E64" s="48">
        <v>0.247</v>
      </c>
      <c r="F64" s="18">
        <f t="shared" si="2"/>
        <v>1.2531328320802004E-3</v>
      </c>
      <c r="G64" s="18">
        <f t="shared" si="0"/>
        <v>1.2519514793684656E-3</v>
      </c>
      <c r="H64" s="14">
        <f t="shared" si="6"/>
        <v>97536.53510508826</v>
      </c>
      <c r="I64" s="14">
        <f t="shared" si="3"/>
        <v>122.11100941728952</v>
      </c>
      <c r="J64" s="14">
        <f t="shared" si="1"/>
        <v>97444.585514997045</v>
      </c>
      <c r="K64" s="14">
        <f t="shared" si="4"/>
        <v>3287619.268176157</v>
      </c>
      <c r="L64" s="20">
        <f t="shared" si="5"/>
        <v>33.706541498875218</v>
      </c>
    </row>
    <row r="65" spans="1:12" x14ac:dyDescent="0.2">
      <c r="A65" s="17">
        <v>56</v>
      </c>
      <c r="B65" s="9">
        <v>3</v>
      </c>
      <c r="C65" s="9">
        <v>765</v>
      </c>
      <c r="D65" s="9">
        <v>834</v>
      </c>
      <c r="E65" s="48">
        <v>0.56299999999999994</v>
      </c>
      <c r="F65" s="18">
        <f t="shared" si="2"/>
        <v>3.7523452157598499E-3</v>
      </c>
      <c r="G65" s="18">
        <f t="shared" si="0"/>
        <v>3.7462022874311164E-3</v>
      </c>
      <c r="H65" s="14">
        <f t="shared" si="6"/>
        <v>97414.424095670969</v>
      </c>
      <c r="I65" s="14">
        <f t="shared" si="3"/>
        <v>364.93413837598746</v>
      </c>
      <c r="J65" s="14">
        <f t="shared" si="1"/>
        <v>97254.947877200655</v>
      </c>
      <c r="K65" s="14">
        <f t="shared" si="4"/>
        <v>3190174.6826611599</v>
      </c>
      <c r="L65" s="20">
        <f t="shared" si="5"/>
        <v>32.748483730993271</v>
      </c>
    </row>
    <row r="66" spans="1:12" x14ac:dyDescent="0.2">
      <c r="A66" s="17">
        <v>57</v>
      </c>
      <c r="B66" s="9">
        <v>2</v>
      </c>
      <c r="C66" s="9">
        <v>744</v>
      </c>
      <c r="D66" s="9">
        <v>762</v>
      </c>
      <c r="E66" s="48">
        <v>0.94499999999999995</v>
      </c>
      <c r="F66" s="18">
        <f t="shared" si="2"/>
        <v>2.6560424966799467E-3</v>
      </c>
      <c r="G66" s="18">
        <f t="shared" si="0"/>
        <v>2.6556545524558163E-3</v>
      </c>
      <c r="H66" s="14">
        <f t="shared" si="6"/>
        <v>97049.48995729498</v>
      </c>
      <c r="I66" s="14">
        <f t="shared" si="3"/>
        <v>257.72991981860542</v>
      </c>
      <c r="J66" s="14">
        <f t="shared" si="1"/>
        <v>97035.314811704957</v>
      </c>
      <c r="K66" s="14">
        <f t="shared" si="4"/>
        <v>3092919.7347839591</v>
      </c>
      <c r="L66" s="20">
        <f t="shared" si="5"/>
        <v>31.869510454356298</v>
      </c>
    </row>
    <row r="67" spans="1:12" x14ac:dyDescent="0.2">
      <c r="A67" s="17">
        <v>58</v>
      </c>
      <c r="B67" s="9">
        <v>3</v>
      </c>
      <c r="C67" s="9">
        <v>791</v>
      </c>
      <c r="D67" s="9">
        <v>750</v>
      </c>
      <c r="E67" s="48">
        <v>0.308</v>
      </c>
      <c r="F67" s="18">
        <f t="shared" si="2"/>
        <v>3.8935756002595719E-3</v>
      </c>
      <c r="G67" s="18">
        <f t="shared" si="0"/>
        <v>3.8831131176738599E-3</v>
      </c>
      <c r="H67" s="14">
        <f t="shared" si="6"/>
        <v>96791.760037476372</v>
      </c>
      <c r="I67" s="14">
        <f t="shared" si="3"/>
        <v>375.853353084265</v>
      </c>
      <c r="J67" s="14">
        <f t="shared" si="1"/>
        <v>96531.669517142058</v>
      </c>
      <c r="K67" s="14">
        <f t="shared" si="4"/>
        <v>2995884.419972254</v>
      </c>
      <c r="L67" s="20">
        <f t="shared" si="5"/>
        <v>30.951853947198508</v>
      </c>
    </row>
    <row r="68" spans="1:12" x14ac:dyDescent="0.2">
      <c r="A68" s="17">
        <v>59</v>
      </c>
      <c r="B68" s="9">
        <v>0</v>
      </c>
      <c r="C68" s="9">
        <v>717</v>
      </c>
      <c r="D68" s="9">
        <v>788</v>
      </c>
      <c r="E68" s="48">
        <v>0</v>
      </c>
      <c r="F68" s="18">
        <f t="shared" si="2"/>
        <v>0</v>
      </c>
      <c r="G68" s="18">
        <f t="shared" si="0"/>
        <v>0</v>
      </c>
      <c r="H68" s="14">
        <f t="shared" si="6"/>
        <v>96415.906684392103</v>
      </c>
      <c r="I68" s="14">
        <f t="shared" si="3"/>
        <v>0</v>
      </c>
      <c r="J68" s="14">
        <f t="shared" si="1"/>
        <v>96415.906684392103</v>
      </c>
      <c r="K68" s="14">
        <f t="shared" si="4"/>
        <v>2899352.7504551117</v>
      </c>
      <c r="L68" s="20">
        <f t="shared" si="5"/>
        <v>30.071311365103426</v>
      </c>
    </row>
    <row r="69" spans="1:12" x14ac:dyDescent="0.2">
      <c r="A69" s="17">
        <v>60</v>
      </c>
      <c r="B69" s="9">
        <v>1</v>
      </c>
      <c r="C69" s="9">
        <v>667</v>
      </c>
      <c r="D69" s="9">
        <v>721</v>
      </c>
      <c r="E69" s="48">
        <v>5.8000000000000003E-2</v>
      </c>
      <c r="F69" s="18">
        <f t="shared" si="2"/>
        <v>1.440922190201729E-3</v>
      </c>
      <c r="G69" s="18">
        <f t="shared" si="0"/>
        <v>1.4389690074855168E-3</v>
      </c>
      <c r="H69" s="14">
        <f t="shared" si="6"/>
        <v>96415.906684392103</v>
      </c>
      <c r="I69" s="14">
        <f t="shared" si="3"/>
        <v>138.73950154745592</v>
      </c>
      <c r="J69" s="14">
        <f t="shared" si="1"/>
        <v>96285.214073934389</v>
      </c>
      <c r="K69" s="14">
        <f t="shared" si="4"/>
        <v>2802936.8437707196</v>
      </c>
      <c r="L69" s="20">
        <f t="shared" si="5"/>
        <v>29.071311365103426</v>
      </c>
    </row>
    <row r="70" spans="1:12" x14ac:dyDescent="0.2">
      <c r="A70" s="17">
        <v>61</v>
      </c>
      <c r="B70" s="9">
        <v>2</v>
      </c>
      <c r="C70" s="9">
        <v>655</v>
      </c>
      <c r="D70" s="9">
        <v>660</v>
      </c>
      <c r="E70" s="48">
        <v>8.8999999999999996E-2</v>
      </c>
      <c r="F70" s="18">
        <f t="shared" si="2"/>
        <v>3.041825095057034E-3</v>
      </c>
      <c r="G70" s="18">
        <f t="shared" si="0"/>
        <v>3.033419179096102E-3</v>
      </c>
      <c r="H70" s="14">
        <f t="shared" si="6"/>
        <v>96277.167182844642</v>
      </c>
      <c r="I70" s="14">
        <f t="shared" si="3"/>
        <v>292.04900544148273</v>
      </c>
      <c r="J70" s="14">
        <f t="shared" si="1"/>
        <v>96011.110538887457</v>
      </c>
      <c r="K70" s="14">
        <f t="shared" si="4"/>
        <v>2706651.629696785</v>
      </c>
      <c r="L70" s="20">
        <f t="shared" si="5"/>
        <v>28.113120783419514</v>
      </c>
    </row>
    <row r="71" spans="1:12" x14ac:dyDescent="0.2">
      <c r="A71" s="17">
        <v>62</v>
      </c>
      <c r="B71" s="9">
        <v>0</v>
      </c>
      <c r="C71" s="9">
        <v>709</v>
      </c>
      <c r="D71" s="9">
        <v>656</v>
      </c>
      <c r="E71" s="48">
        <v>0</v>
      </c>
      <c r="F71" s="18">
        <f t="shared" si="2"/>
        <v>0</v>
      </c>
      <c r="G71" s="18">
        <f t="shared" si="0"/>
        <v>0</v>
      </c>
      <c r="H71" s="14">
        <f t="shared" si="6"/>
        <v>95985.118177403157</v>
      </c>
      <c r="I71" s="14">
        <f t="shared" si="3"/>
        <v>0</v>
      </c>
      <c r="J71" s="14">
        <f t="shared" si="1"/>
        <v>95985.118177403157</v>
      </c>
      <c r="K71" s="14">
        <f t="shared" si="4"/>
        <v>2610640.5191578977</v>
      </c>
      <c r="L71" s="20">
        <f t="shared" si="5"/>
        <v>27.198388341126151</v>
      </c>
    </row>
    <row r="72" spans="1:12" x14ac:dyDescent="0.2">
      <c r="A72" s="17">
        <v>63</v>
      </c>
      <c r="B72" s="9">
        <v>1</v>
      </c>
      <c r="C72" s="9">
        <v>625</v>
      </c>
      <c r="D72" s="9">
        <v>710</v>
      </c>
      <c r="E72" s="48">
        <v>0.06</v>
      </c>
      <c r="F72" s="18">
        <f t="shared" si="2"/>
        <v>1.4981273408239701E-3</v>
      </c>
      <c r="G72" s="18">
        <f t="shared" si="0"/>
        <v>1.496020585243253E-3</v>
      </c>
      <c r="H72" s="14">
        <f t="shared" si="6"/>
        <v>95985.118177403157</v>
      </c>
      <c r="I72" s="14">
        <f t="shared" si="3"/>
        <v>143.59571267040147</v>
      </c>
      <c r="J72" s="14">
        <f t="shared" si="1"/>
        <v>95850.138207492986</v>
      </c>
      <c r="K72" s="14">
        <f t="shared" si="4"/>
        <v>2514655.4009804945</v>
      </c>
      <c r="L72" s="20">
        <f t="shared" si="5"/>
        <v>26.198388341126147</v>
      </c>
    </row>
    <row r="73" spans="1:12" x14ac:dyDescent="0.2">
      <c r="A73" s="17">
        <v>64</v>
      </c>
      <c r="B73" s="9">
        <v>1</v>
      </c>
      <c r="C73" s="9">
        <v>584</v>
      </c>
      <c r="D73" s="9">
        <v>629</v>
      </c>
      <c r="E73" s="48">
        <v>0.66</v>
      </c>
      <c r="F73" s="18">
        <f t="shared" si="2"/>
        <v>1.6488046166529267E-3</v>
      </c>
      <c r="G73" s="18">
        <f t="shared" ref="G73:G103" si="7">F73/((1+(1-E73)*F73))</f>
        <v>1.6478808252587173E-3</v>
      </c>
      <c r="H73" s="14">
        <f t="shared" si="6"/>
        <v>95841.522464732756</v>
      </c>
      <c r="I73" s="14">
        <f t="shared" si="3"/>
        <v>157.93540713323571</v>
      </c>
      <c r="J73" s="14">
        <f t="shared" ref="J73:J103" si="8">H74+I73*E73</f>
        <v>95787.824426307459</v>
      </c>
      <c r="K73" s="14">
        <f t="shared" si="4"/>
        <v>2418805.2627730016</v>
      </c>
      <c r="L73" s="20">
        <f t="shared" si="5"/>
        <v>25.23755049553872</v>
      </c>
    </row>
    <row r="74" spans="1:12" x14ac:dyDescent="0.2">
      <c r="A74" s="17">
        <v>65</v>
      </c>
      <c r="B74" s="9">
        <v>2</v>
      </c>
      <c r="C74" s="9">
        <v>573</v>
      </c>
      <c r="D74" s="9">
        <v>587</v>
      </c>
      <c r="E74" s="48">
        <v>0.35599999999999998</v>
      </c>
      <c r="F74" s="18">
        <f t="shared" ref="F74:F103" si="9">B74/((C74+D74)/2)</f>
        <v>3.4482758620689655E-3</v>
      </c>
      <c r="G74" s="18">
        <f t="shared" si="7"/>
        <v>3.4406352788978957E-3</v>
      </c>
      <c r="H74" s="14">
        <f t="shared" si="6"/>
        <v>95683.587057599521</v>
      </c>
      <c r="I74" s="14">
        <f t="shared" ref="I74:I103" si="10">H74*G74</f>
        <v>329.21232524187502</v>
      </c>
      <c r="J74" s="14">
        <f t="shared" si="8"/>
        <v>95471.574320143758</v>
      </c>
      <c r="K74" s="14">
        <f t="shared" ref="K74:K97" si="11">K75+J74</f>
        <v>2323017.4383466942</v>
      </c>
      <c r="L74" s="20">
        <f t="shared" ref="L74:L103" si="12">K74/H74</f>
        <v>24.278118220508247</v>
      </c>
    </row>
    <row r="75" spans="1:12" x14ac:dyDescent="0.2">
      <c r="A75" s="17">
        <v>66</v>
      </c>
      <c r="B75" s="9">
        <v>1</v>
      </c>
      <c r="C75" s="9">
        <v>479</v>
      </c>
      <c r="D75" s="9">
        <v>579</v>
      </c>
      <c r="E75" s="48">
        <v>0.26</v>
      </c>
      <c r="F75" s="18">
        <f t="shared" si="9"/>
        <v>1.890359168241966E-3</v>
      </c>
      <c r="G75" s="18">
        <f t="shared" si="7"/>
        <v>1.8877185034167708E-3</v>
      </c>
      <c r="H75" s="14">
        <f t="shared" ref="H75:H104" si="13">H74-I74</f>
        <v>95354.374732357654</v>
      </c>
      <c r="I75" s="14">
        <f t="shared" si="10"/>
        <v>180.00221756400813</v>
      </c>
      <c r="J75" s="14">
        <f t="shared" si="8"/>
        <v>95221.173091360295</v>
      </c>
      <c r="K75" s="14">
        <f t="shared" si="11"/>
        <v>2227545.8640265507</v>
      </c>
      <c r="L75" s="20">
        <f t="shared" si="12"/>
        <v>23.360709671463589</v>
      </c>
    </row>
    <row r="76" spans="1:12" x14ac:dyDescent="0.2">
      <c r="A76" s="17">
        <v>67</v>
      </c>
      <c r="B76" s="9">
        <v>2</v>
      </c>
      <c r="C76" s="9">
        <v>428</v>
      </c>
      <c r="D76" s="9">
        <v>476</v>
      </c>
      <c r="E76" s="48">
        <v>0.88200000000000001</v>
      </c>
      <c r="F76" s="18">
        <f t="shared" si="9"/>
        <v>4.4247787610619468E-3</v>
      </c>
      <c r="G76" s="18">
        <f t="shared" si="7"/>
        <v>4.4224696839703162E-3</v>
      </c>
      <c r="H76" s="14">
        <f t="shared" si="13"/>
        <v>95174.372514793649</v>
      </c>
      <c r="I76" s="14">
        <f t="shared" si="10"/>
        <v>420.90577713757261</v>
      </c>
      <c r="J76" s="14">
        <f t="shared" si="8"/>
        <v>95124.70563309142</v>
      </c>
      <c r="K76" s="14">
        <f t="shared" si="11"/>
        <v>2132324.6909351903</v>
      </c>
      <c r="L76" s="20">
        <f t="shared" si="12"/>
        <v>22.404399783184779</v>
      </c>
    </row>
    <row r="77" spans="1:12" x14ac:dyDescent="0.2">
      <c r="A77" s="17">
        <v>68</v>
      </c>
      <c r="B77" s="9">
        <v>1</v>
      </c>
      <c r="C77" s="9">
        <v>326</v>
      </c>
      <c r="D77" s="9">
        <v>433</v>
      </c>
      <c r="E77" s="48">
        <v>0.30099999999999999</v>
      </c>
      <c r="F77" s="18">
        <f t="shared" si="9"/>
        <v>2.635046113306983E-3</v>
      </c>
      <c r="G77" s="18">
        <f t="shared" si="7"/>
        <v>2.6302015523449566E-3</v>
      </c>
      <c r="H77" s="14">
        <f t="shared" si="13"/>
        <v>94753.466737656083</v>
      </c>
      <c r="I77" s="14">
        <f t="shared" si="10"/>
        <v>249.22071530344925</v>
      </c>
      <c r="J77" s="14">
        <f t="shared" si="8"/>
        <v>94579.261457658969</v>
      </c>
      <c r="K77" s="14">
        <f t="shared" si="11"/>
        <v>2037199.985302099</v>
      </c>
      <c r="L77" s="20">
        <f t="shared" si="12"/>
        <v>21.500004753836549</v>
      </c>
    </row>
    <row r="78" spans="1:12" x14ac:dyDescent="0.2">
      <c r="A78" s="17">
        <v>69</v>
      </c>
      <c r="B78" s="9">
        <v>3</v>
      </c>
      <c r="C78" s="9">
        <v>348</v>
      </c>
      <c r="D78" s="9">
        <v>331</v>
      </c>
      <c r="E78" s="48">
        <v>0.432</v>
      </c>
      <c r="F78" s="18">
        <f t="shared" si="9"/>
        <v>8.836524300441826E-3</v>
      </c>
      <c r="G78" s="18">
        <f t="shared" si="7"/>
        <v>8.7923939930364247E-3</v>
      </c>
      <c r="H78" s="14">
        <f t="shared" si="13"/>
        <v>94504.246022352629</v>
      </c>
      <c r="I78" s="14">
        <f t="shared" si="10"/>
        <v>830.91856504336965</v>
      </c>
      <c r="J78" s="14">
        <f t="shared" si="8"/>
        <v>94032.284277408005</v>
      </c>
      <c r="K78" s="14">
        <f t="shared" si="11"/>
        <v>1942620.72384444</v>
      </c>
      <c r="L78" s="20">
        <f t="shared" si="12"/>
        <v>20.555909449666011</v>
      </c>
    </row>
    <row r="79" spans="1:12" x14ac:dyDescent="0.2">
      <c r="A79" s="17">
        <v>70</v>
      </c>
      <c r="B79" s="9">
        <v>1</v>
      </c>
      <c r="C79" s="9">
        <v>326</v>
      </c>
      <c r="D79" s="9">
        <v>351</v>
      </c>
      <c r="E79" s="48">
        <v>0.29599999999999999</v>
      </c>
      <c r="F79" s="18">
        <f t="shared" si="9"/>
        <v>2.9542097488921715E-3</v>
      </c>
      <c r="G79" s="18">
        <f t="shared" si="7"/>
        <v>2.9480784424711971E-3</v>
      </c>
      <c r="H79" s="14">
        <f t="shared" si="13"/>
        <v>93673.327457309264</v>
      </c>
      <c r="I79" s="14">
        <f t="shared" si="10"/>
        <v>276.15631731143873</v>
      </c>
      <c r="J79" s="14">
        <f t="shared" si="8"/>
        <v>93478.91340992201</v>
      </c>
      <c r="K79" s="14">
        <f t="shared" si="11"/>
        <v>1848588.439567032</v>
      </c>
      <c r="L79" s="20">
        <f t="shared" si="12"/>
        <v>19.734416292722265</v>
      </c>
    </row>
    <row r="80" spans="1:12" x14ac:dyDescent="0.2">
      <c r="A80" s="17">
        <v>71</v>
      </c>
      <c r="B80" s="9">
        <v>1</v>
      </c>
      <c r="C80" s="9">
        <v>273</v>
      </c>
      <c r="D80" s="9">
        <v>324</v>
      </c>
      <c r="E80" s="48">
        <v>0.47099999999999997</v>
      </c>
      <c r="F80" s="18">
        <f t="shared" si="9"/>
        <v>3.3500837520938024E-3</v>
      </c>
      <c r="G80" s="18">
        <f t="shared" si="7"/>
        <v>3.3441572556507895E-3</v>
      </c>
      <c r="H80" s="14">
        <f t="shared" si="13"/>
        <v>93397.171139997823</v>
      </c>
      <c r="I80" s="14">
        <f t="shared" si="10"/>
        <v>312.33482752508223</v>
      </c>
      <c r="J80" s="14">
        <f t="shared" si="8"/>
        <v>93231.946016237067</v>
      </c>
      <c r="K80" s="14">
        <f t="shared" si="11"/>
        <v>1755109.52615711</v>
      </c>
      <c r="L80" s="20">
        <f t="shared" si="12"/>
        <v>18.791891710791607</v>
      </c>
    </row>
    <row r="81" spans="1:12" x14ac:dyDescent="0.2">
      <c r="A81" s="17">
        <v>72</v>
      </c>
      <c r="B81" s="9">
        <v>1</v>
      </c>
      <c r="C81" s="9">
        <v>242</v>
      </c>
      <c r="D81" s="9">
        <v>273</v>
      </c>
      <c r="E81" s="48">
        <v>0.159</v>
      </c>
      <c r="F81" s="18">
        <f t="shared" si="9"/>
        <v>3.8834951456310678E-3</v>
      </c>
      <c r="G81" s="18">
        <f t="shared" si="7"/>
        <v>3.8708528650117481E-3</v>
      </c>
      <c r="H81" s="14">
        <f t="shared" si="13"/>
        <v>93084.836312472748</v>
      </c>
      <c r="I81" s="14">
        <f t="shared" si="10"/>
        <v>360.31770532928476</v>
      </c>
      <c r="J81" s="14">
        <f t="shared" si="8"/>
        <v>92781.809122290812</v>
      </c>
      <c r="K81" s="14">
        <f t="shared" si="11"/>
        <v>1661877.5801408729</v>
      </c>
      <c r="L81" s="20">
        <f t="shared" si="12"/>
        <v>17.853365230854386</v>
      </c>
    </row>
    <row r="82" spans="1:12" x14ac:dyDescent="0.2">
      <c r="A82" s="17">
        <v>73</v>
      </c>
      <c r="B82" s="9">
        <v>1</v>
      </c>
      <c r="C82" s="9">
        <v>208</v>
      </c>
      <c r="D82" s="9">
        <v>239</v>
      </c>
      <c r="E82" s="48">
        <v>0.91800000000000004</v>
      </c>
      <c r="F82" s="18">
        <f t="shared" si="9"/>
        <v>4.4742729306487695E-3</v>
      </c>
      <c r="G82" s="18">
        <f t="shared" si="7"/>
        <v>4.4726319650061274E-3</v>
      </c>
      <c r="H82" s="14">
        <f t="shared" si="13"/>
        <v>92724.518607143458</v>
      </c>
      <c r="I82" s="14">
        <f t="shared" si="10"/>
        <v>414.72264586211526</v>
      </c>
      <c r="J82" s="14">
        <f t="shared" si="8"/>
        <v>92690.511350182758</v>
      </c>
      <c r="K82" s="14">
        <f t="shared" si="11"/>
        <v>1569095.7710185819</v>
      </c>
      <c r="L82" s="20">
        <f t="shared" si="12"/>
        <v>16.922123669000094</v>
      </c>
    </row>
    <row r="83" spans="1:12" x14ac:dyDescent="0.2">
      <c r="A83" s="17">
        <v>74</v>
      </c>
      <c r="B83" s="9">
        <v>6</v>
      </c>
      <c r="C83" s="9">
        <v>250</v>
      </c>
      <c r="D83" s="9">
        <v>206</v>
      </c>
      <c r="E83" s="48">
        <v>0.26300000000000001</v>
      </c>
      <c r="F83" s="18">
        <f t="shared" si="9"/>
        <v>2.6315789473684209E-2</v>
      </c>
      <c r="G83" s="18">
        <f t="shared" si="7"/>
        <v>2.5815112166662362E-2</v>
      </c>
      <c r="H83" s="14">
        <f t="shared" si="13"/>
        <v>92309.795961281343</v>
      </c>
      <c r="I83" s="14">
        <f t="shared" si="10"/>
        <v>2382.9877368221942</v>
      </c>
      <c r="J83" s="14">
        <f t="shared" si="8"/>
        <v>90553.533999243387</v>
      </c>
      <c r="K83" s="14">
        <f t="shared" si="11"/>
        <v>1476405.2596683991</v>
      </c>
      <c r="L83" s="20">
        <f t="shared" si="12"/>
        <v>15.994025815934707</v>
      </c>
    </row>
    <row r="84" spans="1:12" x14ac:dyDescent="0.2">
      <c r="A84" s="17">
        <v>75</v>
      </c>
      <c r="B84" s="9">
        <v>4</v>
      </c>
      <c r="C84" s="9">
        <v>155</v>
      </c>
      <c r="D84" s="9">
        <v>250</v>
      </c>
      <c r="E84" s="48">
        <v>0.436</v>
      </c>
      <c r="F84" s="18">
        <f t="shared" si="9"/>
        <v>1.9753086419753086E-2</v>
      </c>
      <c r="G84" s="18">
        <f t="shared" si="7"/>
        <v>1.9535447068706167E-2</v>
      </c>
      <c r="H84" s="14">
        <f t="shared" si="13"/>
        <v>89926.80822445915</v>
      </c>
      <c r="I84" s="14">
        <f t="shared" si="10"/>
        <v>1756.760402126612</v>
      </c>
      <c r="J84" s="14">
        <f t="shared" si="8"/>
        <v>88935.995357659733</v>
      </c>
      <c r="K84" s="14">
        <f t="shared" si="11"/>
        <v>1385851.7256691558</v>
      </c>
      <c r="L84" s="20">
        <f t="shared" si="12"/>
        <v>15.410885285843145</v>
      </c>
    </row>
    <row r="85" spans="1:12" x14ac:dyDescent="0.2">
      <c r="A85" s="17">
        <v>76</v>
      </c>
      <c r="B85" s="9">
        <v>1</v>
      </c>
      <c r="C85" s="9">
        <v>123</v>
      </c>
      <c r="D85" s="9">
        <v>150</v>
      </c>
      <c r="E85" s="48">
        <v>0.97</v>
      </c>
      <c r="F85" s="18">
        <f t="shared" si="9"/>
        <v>7.326007326007326E-3</v>
      </c>
      <c r="G85" s="18">
        <f t="shared" si="7"/>
        <v>7.3243975683000067E-3</v>
      </c>
      <c r="H85" s="14">
        <f t="shared" si="13"/>
        <v>88170.047822332534</v>
      </c>
      <c r="I85" s="14">
        <f t="shared" si="10"/>
        <v>645.79248386678773</v>
      </c>
      <c r="J85" s="14">
        <f t="shared" si="8"/>
        <v>88150.67404781653</v>
      </c>
      <c r="K85" s="14">
        <f t="shared" si="11"/>
        <v>1296915.7303114962</v>
      </c>
      <c r="L85" s="20">
        <f t="shared" si="12"/>
        <v>14.709255153460417</v>
      </c>
    </row>
    <row r="86" spans="1:12" x14ac:dyDescent="0.2">
      <c r="A86" s="17">
        <v>77</v>
      </c>
      <c r="B86" s="9">
        <v>1</v>
      </c>
      <c r="C86" s="9">
        <v>137</v>
      </c>
      <c r="D86" s="9">
        <v>121</v>
      </c>
      <c r="E86" s="48">
        <v>0.41899999999999998</v>
      </c>
      <c r="F86" s="18">
        <f t="shared" si="9"/>
        <v>7.7519379844961239E-3</v>
      </c>
      <c r="G86" s="18">
        <f t="shared" si="7"/>
        <v>7.7171807595249314E-3</v>
      </c>
      <c r="H86" s="14">
        <f t="shared" si="13"/>
        <v>87524.255338465751</v>
      </c>
      <c r="I86" s="14">
        <f t="shared" si="10"/>
        <v>675.44049928975517</v>
      </c>
      <c r="J86" s="14">
        <f t="shared" si="8"/>
        <v>87131.824408378394</v>
      </c>
      <c r="K86" s="14">
        <f t="shared" si="11"/>
        <v>1208765.0562636796</v>
      </c>
      <c r="L86" s="20">
        <f t="shared" si="12"/>
        <v>13.810629425971744</v>
      </c>
    </row>
    <row r="87" spans="1:12" x14ac:dyDescent="0.2">
      <c r="A87" s="17">
        <v>78</v>
      </c>
      <c r="B87" s="9">
        <v>1</v>
      </c>
      <c r="C87" s="9">
        <v>130</v>
      </c>
      <c r="D87" s="9">
        <v>139</v>
      </c>
      <c r="E87" s="48">
        <v>0.52600000000000002</v>
      </c>
      <c r="F87" s="18">
        <f t="shared" si="9"/>
        <v>7.4349442379182153E-3</v>
      </c>
      <c r="G87" s="18">
        <f t="shared" si="7"/>
        <v>7.4088342940121796E-3</v>
      </c>
      <c r="H87" s="14">
        <f t="shared" si="13"/>
        <v>86848.81483917599</v>
      </c>
      <c r="I87" s="14">
        <f t="shared" si="10"/>
        <v>643.44847777480095</v>
      </c>
      <c r="J87" s="14">
        <f t="shared" si="8"/>
        <v>86543.820260710738</v>
      </c>
      <c r="K87" s="14">
        <f t="shared" si="11"/>
        <v>1121633.2318553012</v>
      </c>
      <c r="L87" s="20">
        <f t="shared" si="12"/>
        <v>12.91477879038773</v>
      </c>
    </row>
    <row r="88" spans="1:12" x14ac:dyDescent="0.2">
      <c r="A88" s="17">
        <v>79</v>
      </c>
      <c r="B88" s="9">
        <v>3</v>
      </c>
      <c r="C88" s="9">
        <v>123</v>
      </c>
      <c r="D88" s="9">
        <v>129</v>
      </c>
      <c r="E88" s="48">
        <v>0.501</v>
      </c>
      <c r="F88" s="18">
        <f t="shared" si="9"/>
        <v>2.3809523809523808E-2</v>
      </c>
      <c r="G88" s="18">
        <f t="shared" si="7"/>
        <v>2.3529965410950843E-2</v>
      </c>
      <c r="H88" s="14">
        <f t="shared" si="13"/>
        <v>86205.366361401189</v>
      </c>
      <c r="I88" s="14">
        <f t="shared" si="10"/>
        <v>2028.4092887221152</v>
      </c>
      <c r="J88" s="14">
        <f t="shared" si="8"/>
        <v>85193.190126328846</v>
      </c>
      <c r="K88" s="14">
        <f t="shared" si="11"/>
        <v>1035089.4115945904</v>
      </c>
      <c r="L88" s="20">
        <f t="shared" si="12"/>
        <v>12.007250305684636</v>
      </c>
    </row>
    <row r="89" spans="1:12" x14ac:dyDescent="0.2">
      <c r="A89" s="17">
        <v>80</v>
      </c>
      <c r="B89" s="9">
        <v>2</v>
      </c>
      <c r="C89" s="9">
        <v>102</v>
      </c>
      <c r="D89" s="9">
        <v>126</v>
      </c>
      <c r="E89" s="48">
        <v>0.42499999999999999</v>
      </c>
      <c r="F89" s="18">
        <f t="shared" si="9"/>
        <v>1.7543859649122806E-2</v>
      </c>
      <c r="G89" s="18">
        <f t="shared" si="7"/>
        <v>1.736864958749457E-2</v>
      </c>
      <c r="H89" s="14">
        <f t="shared" si="13"/>
        <v>84176.95707267907</v>
      </c>
      <c r="I89" s="14">
        <f t="shared" si="10"/>
        <v>1462.0400707369354</v>
      </c>
      <c r="J89" s="14">
        <f t="shared" si="8"/>
        <v>83336.284032005322</v>
      </c>
      <c r="K89" s="14">
        <f t="shared" si="11"/>
        <v>949896.22146826156</v>
      </c>
      <c r="L89" s="20">
        <f t="shared" si="12"/>
        <v>11.284516030296906</v>
      </c>
    </row>
    <row r="90" spans="1:12" x14ac:dyDescent="0.2">
      <c r="A90" s="17">
        <v>81</v>
      </c>
      <c r="B90" s="9">
        <v>2</v>
      </c>
      <c r="C90" s="9">
        <v>77</v>
      </c>
      <c r="D90" s="9">
        <v>99</v>
      </c>
      <c r="E90" s="48">
        <v>0.70699999999999996</v>
      </c>
      <c r="F90" s="18">
        <f t="shared" si="9"/>
        <v>2.2727272727272728E-2</v>
      </c>
      <c r="G90" s="18">
        <f t="shared" si="7"/>
        <v>2.2576930892014541E-2</v>
      </c>
      <c r="H90" s="14">
        <f t="shared" si="13"/>
        <v>82714.917001942129</v>
      </c>
      <c r="I90" s="14">
        <f t="shared" si="10"/>
        <v>1867.448964891566</v>
      </c>
      <c r="J90" s="14">
        <f t="shared" si="8"/>
        <v>82167.754455228904</v>
      </c>
      <c r="K90" s="14">
        <f t="shared" si="11"/>
        <v>866559.93743625621</v>
      </c>
      <c r="L90" s="20">
        <f t="shared" si="12"/>
        <v>10.476465054252664</v>
      </c>
    </row>
    <row r="91" spans="1:12" x14ac:dyDescent="0.2">
      <c r="A91" s="17">
        <v>82</v>
      </c>
      <c r="B91" s="9">
        <v>3</v>
      </c>
      <c r="C91" s="9">
        <v>110</v>
      </c>
      <c r="D91" s="9">
        <v>74</v>
      </c>
      <c r="E91" s="48">
        <v>0.38</v>
      </c>
      <c r="F91" s="18">
        <f t="shared" si="9"/>
        <v>3.2608695652173912E-2</v>
      </c>
      <c r="G91" s="18">
        <f t="shared" si="7"/>
        <v>3.1962497336458555E-2</v>
      </c>
      <c r="H91" s="14">
        <f t="shared" si="13"/>
        <v>80847.468037050567</v>
      </c>
      <c r="I91" s="14">
        <f t="shared" si="10"/>
        <v>2584.0869817936468</v>
      </c>
      <c r="J91" s="14">
        <f t="shared" si="8"/>
        <v>79245.334108338502</v>
      </c>
      <c r="K91" s="14">
        <f t="shared" si="11"/>
        <v>784392.18298102729</v>
      </c>
      <c r="L91" s="20">
        <f t="shared" si="12"/>
        <v>9.7021242844804743</v>
      </c>
    </row>
    <row r="92" spans="1:12" x14ac:dyDescent="0.2">
      <c r="A92" s="17">
        <v>83</v>
      </c>
      <c r="B92" s="9">
        <v>3</v>
      </c>
      <c r="C92" s="9">
        <v>60</v>
      </c>
      <c r="D92" s="9">
        <v>110</v>
      </c>
      <c r="E92" s="48">
        <v>0.11700000000000001</v>
      </c>
      <c r="F92" s="18">
        <f t="shared" si="9"/>
        <v>3.5294117647058823E-2</v>
      </c>
      <c r="G92" s="18">
        <f t="shared" si="7"/>
        <v>3.4227429862291638E-2</v>
      </c>
      <c r="H92" s="14">
        <f t="shared" si="13"/>
        <v>78263.381055256919</v>
      </c>
      <c r="I92" s="14">
        <f t="shared" si="10"/>
        <v>2678.7543858546105</v>
      </c>
      <c r="J92" s="14">
        <f t="shared" si="8"/>
        <v>75898.040932547301</v>
      </c>
      <c r="K92" s="14">
        <f t="shared" si="11"/>
        <v>705146.84887268883</v>
      </c>
      <c r="L92" s="20">
        <f t="shared" si="12"/>
        <v>9.0099205958764852</v>
      </c>
    </row>
    <row r="93" spans="1:12" x14ac:dyDescent="0.2">
      <c r="A93" s="17">
        <v>84</v>
      </c>
      <c r="B93" s="9">
        <v>1</v>
      </c>
      <c r="C93" s="9">
        <v>77</v>
      </c>
      <c r="D93" s="9">
        <v>61</v>
      </c>
      <c r="E93" s="48">
        <v>0.47699999999999998</v>
      </c>
      <c r="F93" s="18">
        <f t="shared" si="9"/>
        <v>1.4492753623188406E-2</v>
      </c>
      <c r="G93" s="18">
        <f t="shared" si="7"/>
        <v>1.4383729125613106E-2</v>
      </c>
      <c r="H93" s="14">
        <f t="shared" si="13"/>
        <v>75584.626669402307</v>
      </c>
      <c r="I93" s="14">
        <f t="shared" si="10"/>
        <v>1087.1887960732752</v>
      </c>
      <c r="J93" s="14">
        <f t="shared" si="8"/>
        <v>75016.026929055981</v>
      </c>
      <c r="K93" s="14">
        <f t="shared" si="11"/>
        <v>629248.80794014153</v>
      </c>
      <c r="L93" s="20">
        <f t="shared" si="12"/>
        <v>8.3250898452194129</v>
      </c>
    </row>
    <row r="94" spans="1:12" x14ac:dyDescent="0.2">
      <c r="A94" s="17">
        <v>85</v>
      </c>
      <c r="B94" s="9">
        <v>5</v>
      </c>
      <c r="C94" s="9">
        <v>62</v>
      </c>
      <c r="D94" s="9">
        <v>76</v>
      </c>
      <c r="E94" s="48">
        <v>0.28100000000000003</v>
      </c>
      <c r="F94" s="18">
        <f t="shared" si="9"/>
        <v>7.2463768115942032E-2</v>
      </c>
      <c r="G94" s="18">
        <f t="shared" si="7"/>
        <v>6.8875266891659195E-2</v>
      </c>
      <c r="H94" s="14">
        <f t="shared" si="13"/>
        <v>74497.437873329036</v>
      </c>
      <c r="I94" s="14">
        <f t="shared" si="10"/>
        <v>5131.030916270337</v>
      </c>
      <c r="J94" s="14">
        <f t="shared" si="8"/>
        <v>70808.22664453066</v>
      </c>
      <c r="K94" s="14">
        <f t="shared" si="11"/>
        <v>554232.78101108549</v>
      </c>
      <c r="L94" s="20">
        <f t="shared" si="12"/>
        <v>7.4396220438274616</v>
      </c>
    </row>
    <row r="95" spans="1:12" x14ac:dyDescent="0.2">
      <c r="A95" s="17">
        <v>86</v>
      </c>
      <c r="B95" s="9">
        <v>3</v>
      </c>
      <c r="C95" s="9">
        <v>94</v>
      </c>
      <c r="D95" s="9">
        <v>61</v>
      </c>
      <c r="E95" s="48">
        <v>0.45700000000000002</v>
      </c>
      <c r="F95" s="18">
        <f t="shared" si="9"/>
        <v>3.870967741935484E-2</v>
      </c>
      <c r="G95" s="18">
        <f t="shared" si="7"/>
        <v>3.7912775341530917E-2</v>
      </c>
      <c r="H95" s="14">
        <f t="shared" si="13"/>
        <v>69366.406957058702</v>
      </c>
      <c r="I95" s="14">
        <f t="shared" si="10"/>
        <v>2629.8730032121739</v>
      </c>
      <c r="J95" s="14">
        <f t="shared" si="8"/>
        <v>67938.385916314495</v>
      </c>
      <c r="K95" s="14">
        <f t="shared" si="11"/>
        <v>483424.55436655489</v>
      </c>
      <c r="L95" s="20">
        <f t="shared" si="12"/>
        <v>6.9691450887144697</v>
      </c>
    </row>
    <row r="96" spans="1:12" x14ac:dyDescent="0.2">
      <c r="A96" s="17">
        <v>87</v>
      </c>
      <c r="B96" s="9">
        <v>4</v>
      </c>
      <c r="C96" s="9">
        <v>81</v>
      </c>
      <c r="D96" s="9">
        <v>87</v>
      </c>
      <c r="E96" s="48">
        <v>0.41499999999999998</v>
      </c>
      <c r="F96" s="18">
        <f t="shared" si="9"/>
        <v>4.7619047619047616E-2</v>
      </c>
      <c r="G96" s="18">
        <f t="shared" si="7"/>
        <v>4.63284688441047E-2</v>
      </c>
      <c r="H96" s="14">
        <f t="shared" si="13"/>
        <v>66736.533953846534</v>
      </c>
      <c r="I96" s="14">
        <f t="shared" si="10"/>
        <v>3091.8014340443146</v>
      </c>
      <c r="J96" s="14">
        <f t="shared" si="8"/>
        <v>64927.830114930613</v>
      </c>
      <c r="K96" s="14">
        <f t="shared" si="11"/>
        <v>415486.1684502404</v>
      </c>
      <c r="L96" s="20">
        <f t="shared" si="12"/>
        <v>6.225767864084478</v>
      </c>
    </row>
    <row r="97" spans="1:12" x14ac:dyDescent="0.2">
      <c r="A97" s="17">
        <v>88</v>
      </c>
      <c r="B97" s="9">
        <v>3</v>
      </c>
      <c r="C97" s="9">
        <v>79</v>
      </c>
      <c r="D97" s="9">
        <v>79</v>
      </c>
      <c r="E97" s="48">
        <v>0.315</v>
      </c>
      <c r="F97" s="18">
        <f t="shared" si="9"/>
        <v>3.7974683544303799E-2</v>
      </c>
      <c r="G97" s="18">
        <f t="shared" si="7"/>
        <v>3.7011905496267969E-2</v>
      </c>
      <c r="H97" s="14">
        <f t="shared" si="13"/>
        <v>63644.732519802223</v>
      </c>
      <c r="I97" s="14">
        <f t="shared" si="10"/>
        <v>2355.6128253581728</v>
      </c>
      <c r="J97" s="14">
        <f t="shared" si="8"/>
        <v>62031.137734431875</v>
      </c>
      <c r="K97" s="14">
        <f t="shared" si="11"/>
        <v>350558.33833530976</v>
      </c>
      <c r="L97" s="20">
        <f t="shared" si="12"/>
        <v>5.5080495188857634</v>
      </c>
    </row>
    <row r="98" spans="1:12" x14ac:dyDescent="0.2">
      <c r="A98" s="17">
        <v>89</v>
      </c>
      <c r="B98" s="9">
        <v>6</v>
      </c>
      <c r="C98" s="9">
        <v>70</v>
      </c>
      <c r="D98" s="9">
        <v>75</v>
      </c>
      <c r="E98" s="48">
        <v>0.40600000000000003</v>
      </c>
      <c r="F98" s="18">
        <f t="shared" si="9"/>
        <v>8.2758620689655171E-2</v>
      </c>
      <c r="G98" s="18">
        <f t="shared" si="7"/>
        <v>7.8880942364324774E-2</v>
      </c>
      <c r="H98" s="14">
        <f t="shared" si="13"/>
        <v>61289.119694444053</v>
      </c>
      <c r="I98" s="14">
        <f t="shared" si="10"/>
        <v>4834.5435181776438</v>
      </c>
      <c r="J98" s="14">
        <f t="shared" si="8"/>
        <v>58417.400844646538</v>
      </c>
      <c r="K98" s="14">
        <f>K99+J98</f>
        <v>288527.20060087787</v>
      </c>
      <c r="L98" s="20">
        <f t="shared" si="12"/>
        <v>4.7076414547855432</v>
      </c>
    </row>
    <row r="99" spans="1:12" x14ac:dyDescent="0.2">
      <c r="A99" s="17">
        <v>90</v>
      </c>
      <c r="B99" s="9">
        <v>4</v>
      </c>
      <c r="C99" s="9">
        <v>67</v>
      </c>
      <c r="D99" s="9">
        <v>67</v>
      </c>
      <c r="E99" s="48">
        <v>0.52100000000000002</v>
      </c>
      <c r="F99" s="21">
        <f t="shared" si="9"/>
        <v>5.9701492537313432E-2</v>
      </c>
      <c r="G99" s="21">
        <f t="shared" si="7"/>
        <v>5.8041673921875904E-2</v>
      </c>
      <c r="H99" s="22">
        <f t="shared" si="13"/>
        <v>56454.576176266411</v>
      </c>
      <c r="I99" s="22">
        <f t="shared" si="10"/>
        <v>3276.7181018205588</v>
      </c>
      <c r="J99" s="22">
        <f t="shared" si="8"/>
        <v>54885.02820549436</v>
      </c>
      <c r="K99" s="22">
        <f t="shared" ref="K99:K102" si="14">K100+J99</f>
        <v>230109.79975623134</v>
      </c>
      <c r="L99" s="23">
        <f t="shared" si="12"/>
        <v>4.0760167791848527</v>
      </c>
    </row>
    <row r="100" spans="1:12" x14ac:dyDescent="0.2">
      <c r="A100" s="17">
        <v>91</v>
      </c>
      <c r="B100" s="9">
        <v>5</v>
      </c>
      <c r="C100" s="9">
        <v>48</v>
      </c>
      <c r="D100" s="9">
        <v>59</v>
      </c>
      <c r="E100" s="48">
        <v>0.38300000000000001</v>
      </c>
      <c r="F100" s="21">
        <f t="shared" si="9"/>
        <v>9.3457943925233641E-2</v>
      </c>
      <c r="G100" s="21">
        <f t="shared" si="7"/>
        <v>8.8362640275691448E-2</v>
      </c>
      <c r="H100" s="22">
        <f t="shared" si="13"/>
        <v>53177.858074445852</v>
      </c>
      <c r="I100" s="22">
        <f t="shared" si="10"/>
        <v>4698.9359436640325</v>
      </c>
      <c r="J100" s="22">
        <f t="shared" si="8"/>
        <v>50278.614597205145</v>
      </c>
      <c r="K100" s="22">
        <f t="shared" si="14"/>
        <v>175224.77155073697</v>
      </c>
      <c r="L100" s="23">
        <f t="shared" si="12"/>
        <v>3.2950701268455127</v>
      </c>
    </row>
    <row r="101" spans="1:12" x14ac:dyDescent="0.2">
      <c r="A101" s="17">
        <v>92</v>
      </c>
      <c r="B101" s="9">
        <v>7</v>
      </c>
      <c r="C101" s="9">
        <v>55</v>
      </c>
      <c r="D101" s="9">
        <v>51</v>
      </c>
      <c r="E101" s="48">
        <v>0.53</v>
      </c>
      <c r="F101" s="21">
        <f t="shared" si="9"/>
        <v>0.13207547169811321</v>
      </c>
      <c r="G101" s="21">
        <f t="shared" si="7"/>
        <v>0.12435601350151004</v>
      </c>
      <c r="H101" s="22">
        <f t="shared" si="13"/>
        <v>48478.922130781822</v>
      </c>
      <c r="I101" s="22">
        <f t="shared" si="10"/>
        <v>6028.6454950341586</v>
      </c>
      <c r="J101" s="22">
        <f t="shared" si="8"/>
        <v>45645.458748115772</v>
      </c>
      <c r="K101" s="22">
        <f t="shared" si="14"/>
        <v>124946.15695353181</v>
      </c>
      <c r="L101" s="23">
        <f t="shared" si="12"/>
        <v>2.5773295168664014</v>
      </c>
    </row>
    <row r="102" spans="1:12" x14ac:dyDescent="0.2">
      <c r="A102" s="17">
        <v>93</v>
      </c>
      <c r="B102" s="9">
        <v>4</v>
      </c>
      <c r="C102" s="9">
        <v>22</v>
      </c>
      <c r="D102" s="9">
        <v>47</v>
      </c>
      <c r="E102" s="48">
        <v>0.50800000000000001</v>
      </c>
      <c r="F102" s="21">
        <f t="shared" si="9"/>
        <v>0.11594202898550725</v>
      </c>
      <c r="G102" s="21">
        <f t="shared" si="7"/>
        <v>0.10968520346605243</v>
      </c>
      <c r="H102" s="22">
        <f t="shared" si="13"/>
        <v>42450.276635747665</v>
      </c>
      <c r="I102" s="22">
        <f t="shared" si="10"/>
        <v>4656.1672299821939</v>
      </c>
      <c r="J102" s="22">
        <f t="shared" si="8"/>
        <v>40159.442358596425</v>
      </c>
      <c r="K102" s="22">
        <f t="shared" si="14"/>
        <v>79300.698205416033</v>
      </c>
      <c r="L102" s="23">
        <f t="shared" si="12"/>
        <v>1.8680843681154335</v>
      </c>
    </row>
    <row r="103" spans="1:12" x14ac:dyDescent="0.2">
      <c r="A103" s="17">
        <v>94</v>
      </c>
      <c r="B103" s="9">
        <v>5</v>
      </c>
      <c r="C103" s="9">
        <v>35</v>
      </c>
      <c r="D103" s="9">
        <v>23</v>
      </c>
      <c r="E103" s="48">
        <v>0.39700000000000002</v>
      </c>
      <c r="F103" s="21">
        <f t="shared" si="9"/>
        <v>0.17241379310344829</v>
      </c>
      <c r="G103" s="21">
        <f t="shared" si="7"/>
        <v>0.15617679212868968</v>
      </c>
      <c r="H103" s="22">
        <f t="shared" si="13"/>
        <v>37794.10940576547</v>
      </c>
      <c r="I103" s="22">
        <f t="shared" si="10"/>
        <v>5902.5627683531893</v>
      </c>
      <c r="J103" s="22">
        <f t="shared" si="8"/>
        <v>34234.864056448496</v>
      </c>
      <c r="K103" s="22">
        <f>K104+J103</f>
        <v>39141.255846819615</v>
      </c>
      <c r="L103" s="23">
        <f t="shared" si="12"/>
        <v>1.0356443494035248</v>
      </c>
    </row>
    <row r="104" spans="1:12" x14ac:dyDescent="0.2">
      <c r="A104" s="17" t="s">
        <v>29</v>
      </c>
      <c r="B104" s="9">
        <v>13</v>
      </c>
      <c r="C104" s="9">
        <v>72</v>
      </c>
      <c r="D104" s="9">
        <v>97</v>
      </c>
      <c r="E104" s="48"/>
      <c r="F104" s="21">
        <f>B104/((C104+D104)/2)</f>
        <v>0.15384615384615385</v>
      </c>
      <c r="G104" s="21">
        <v>1</v>
      </c>
      <c r="H104" s="22">
        <f t="shared" si="13"/>
        <v>31891.546637412281</v>
      </c>
      <c r="I104" s="22">
        <f>H104*G104</f>
        <v>31891.546637412281</v>
      </c>
      <c r="J104" s="22">
        <f>H104*F104</f>
        <v>4906.3917903711208</v>
      </c>
      <c r="K104" s="22">
        <f>J104</f>
        <v>4906.3917903711208</v>
      </c>
      <c r="L104" s="23">
        <f>K104/H104</f>
        <v>0.15384615384615385</v>
      </c>
    </row>
    <row r="105" spans="1:12" x14ac:dyDescent="0.2">
      <c r="A105" s="24"/>
      <c r="B105" s="24"/>
      <c r="C105" s="24"/>
      <c r="D105" s="24"/>
      <c r="E105" s="51"/>
      <c r="F105" s="25"/>
      <c r="G105" s="25"/>
      <c r="H105" s="24"/>
      <c r="I105" s="24"/>
      <c r="J105" s="24"/>
      <c r="K105" s="24"/>
      <c r="L105" s="25"/>
    </row>
    <row r="106" spans="1:12" x14ac:dyDescent="0.2">
      <c r="A106" s="14"/>
      <c r="B106" s="14"/>
      <c r="C106" s="14"/>
      <c r="D106" s="14"/>
      <c r="E106" s="47"/>
      <c r="F106" s="15"/>
      <c r="G106" s="15"/>
      <c r="H106" s="14"/>
      <c r="I106" s="14"/>
      <c r="J106" s="14"/>
      <c r="K106" s="14"/>
      <c r="L106" s="15"/>
    </row>
    <row r="107" spans="1:12" s="28" customFormat="1" ht="26.25" customHeight="1" x14ac:dyDescent="0.2">
      <c r="A107" s="55" t="s">
        <v>30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</row>
    <row r="108" spans="1:12" s="28" customFormat="1" x14ac:dyDescent="0.2">
      <c r="A108" s="31" t="s">
        <v>31</v>
      </c>
      <c r="B108" s="39"/>
      <c r="C108" s="39"/>
      <c r="D108" s="39"/>
      <c r="E108" s="52"/>
      <c r="F108" s="33"/>
      <c r="G108" s="33"/>
      <c r="H108" s="32"/>
      <c r="I108" s="32"/>
      <c r="J108" s="32"/>
      <c r="K108" s="32"/>
      <c r="L108" s="27"/>
    </row>
    <row r="109" spans="1:12" s="28" customFormat="1" x14ac:dyDescent="0.2">
      <c r="A109" s="29" t="s">
        <v>32</v>
      </c>
      <c r="B109" s="39"/>
      <c r="C109" s="39"/>
      <c r="D109" s="39"/>
      <c r="E109" s="52"/>
      <c r="F109" s="33"/>
      <c r="G109" s="33"/>
      <c r="H109" s="32"/>
      <c r="I109" s="32"/>
      <c r="J109" s="32"/>
      <c r="K109" s="32"/>
      <c r="L109" s="27"/>
    </row>
    <row r="110" spans="1:12" s="28" customFormat="1" x14ac:dyDescent="0.2">
      <c r="A110" s="29" t="s">
        <v>9</v>
      </c>
      <c r="B110" s="39"/>
      <c r="C110" s="39"/>
      <c r="D110" s="39"/>
      <c r="E110" s="52"/>
      <c r="F110" s="33"/>
      <c r="G110" s="33"/>
      <c r="H110" s="32"/>
      <c r="I110" s="32"/>
      <c r="J110" s="32"/>
      <c r="K110" s="32"/>
      <c r="L110" s="27"/>
    </row>
    <row r="111" spans="1:12" s="28" customFormat="1" x14ac:dyDescent="0.2">
      <c r="A111" s="29" t="s">
        <v>10</v>
      </c>
      <c r="B111" s="39"/>
      <c r="C111" s="39"/>
      <c r="D111" s="39"/>
      <c r="E111" s="52"/>
      <c r="F111" s="33"/>
      <c r="G111" s="33"/>
      <c r="H111" s="32"/>
      <c r="I111" s="32"/>
      <c r="J111" s="32"/>
      <c r="K111" s="32"/>
      <c r="L111" s="27"/>
    </row>
    <row r="112" spans="1:12" s="28" customFormat="1" x14ac:dyDescent="0.2">
      <c r="A112" s="29" t="s">
        <v>11</v>
      </c>
      <c r="B112" s="39"/>
      <c r="C112" s="39"/>
      <c r="D112" s="39"/>
      <c r="E112" s="52"/>
      <c r="F112" s="33"/>
      <c r="G112" s="33"/>
      <c r="H112" s="32"/>
      <c r="I112" s="32"/>
      <c r="J112" s="32"/>
      <c r="K112" s="32"/>
      <c r="L112" s="27"/>
    </row>
    <row r="113" spans="1:12" s="28" customFormat="1" x14ac:dyDescent="0.2">
      <c r="A113" s="29" t="s">
        <v>12</v>
      </c>
      <c r="B113" s="39"/>
      <c r="C113" s="39"/>
      <c r="D113" s="39"/>
      <c r="E113" s="52"/>
      <c r="F113" s="33"/>
      <c r="G113" s="33"/>
      <c r="H113" s="32"/>
      <c r="I113" s="32"/>
      <c r="J113" s="32"/>
      <c r="K113" s="32"/>
      <c r="L113" s="27"/>
    </row>
    <row r="114" spans="1:12" s="28" customFormat="1" x14ac:dyDescent="0.2">
      <c r="A114" s="29" t="s">
        <v>33</v>
      </c>
      <c r="B114" s="39"/>
      <c r="C114" s="39"/>
      <c r="D114" s="39"/>
      <c r="E114" s="52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13</v>
      </c>
      <c r="B115" s="39"/>
      <c r="C115" s="39"/>
      <c r="D115" s="39"/>
      <c r="E115" s="52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14</v>
      </c>
      <c r="B116" s="39"/>
      <c r="C116" s="39"/>
      <c r="D116" s="39"/>
      <c r="E116" s="52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6"/>
      <c r="B117" s="14"/>
      <c r="C117" s="14"/>
      <c r="D117" s="14"/>
      <c r="E117" s="47"/>
      <c r="F117" s="27"/>
      <c r="G117" s="27"/>
      <c r="H117" s="26"/>
      <c r="I117" s="26"/>
      <c r="J117" s="26"/>
      <c r="K117" s="26"/>
      <c r="L117" s="27"/>
    </row>
    <row r="118" spans="1:12" s="28" customFormat="1" x14ac:dyDescent="0.2">
      <c r="A118" s="6" t="s">
        <v>25</v>
      </c>
      <c r="B118" s="10"/>
      <c r="C118" s="10"/>
      <c r="D118" s="10"/>
      <c r="E118" s="13"/>
      <c r="H118" s="30"/>
      <c r="I118" s="30"/>
      <c r="J118" s="30"/>
      <c r="K118" s="30"/>
      <c r="L118" s="27"/>
    </row>
    <row r="119" spans="1:12" s="28" customFormat="1" x14ac:dyDescent="0.2">
      <c r="A119" s="30"/>
      <c r="B119" s="10"/>
      <c r="C119" s="10"/>
      <c r="D119" s="10"/>
      <c r="E119" s="13"/>
      <c r="H119" s="30"/>
      <c r="I119" s="30"/>
      <c r="J119" s="30"/>
      <c r="K119" s="30"/>
      <c r="L119" s="27"/>
    </row>
    <row r="120" spans="1:12" s="28" customFormat="1" x14ac:dyDescent="0.2">
      <c r="A120" s="30"/>
      <c r="B120" s="10"/>
      <c r="C120" s="10"/>
      <c r="D120" s="10"/>
      <c r="E120" s="13"/>
      <c r="H120" s="30"/>
      <c r="I120" s="30"/>
      <c r="J120" s="30"/>
      <c r="K120" s="30"/>
      <c r="L120" s="27"/>
    </row>
    <row r="121" spans="1:12" s="28" customFormat="1" x14ac:dyDescent="0.2">
      <c r="A121" s="30"/>
      <c r="B121" s="10"/>
      <c r="C121" s="10"/>
      <c r="D121" s="10"/>
      <c r="E121" s="13"/>
      <c r="H121" s="30"/>
      <c r="I121" s="30"/>
      <c r="J121" s="30"/>
      <c r="K121" s="30"/>
      <c r="L121" s="27"/>
    </row>
    <row r="122" spans="1:12" s="28" customFormat="1" x14ac:dyDescent="0.2">
      <c r="A122" s="30"/>
      <c r="B122" s="10"/>
      <c r="C122" s="10"/>
      <c r="D122" s="10"/>
      <c r="E122" s="13"/>
      <c r="H122" s="30"/>
      <c r="I122" s="30"/>
      <c r="J122" s="30"/>
      <c r="K122" s="30"/>
      <c r="L122" s="27"/>
    </row>
    <row r="123" spans="1:12" s="28" customFormat="1" x14ac:dyDescent="0.2">
      <c r="A123" s="30"/>
      <c r="B123" s="10"/>
      <c r="C123" s="10"/>
      <c r="D123" s="10"/>
      <c r="E123" s="13"/>
      <c r="H123" s="30"/>
      <c r="I123" s="30"/>
      <c r="J123" s="30"/>
      <c r="K123" s="30"/>
      <c r="L123" s="27"/>
    </row>
    <row r="124" spans="1:12" s="28" customFormat="1" x14ac:dyDescent="0.2">
      <c r="A124" s="30"/>
      <c r="B124" s="10"/>
      <c r="C124" s="10"/>
      <c r="D124" s="10"/>
      <c r="E124" s="13"/>
      <c r="H124" s="30"/>
      <c r="I124" s="30"/>
      <c r="J124" s="30"/>
      <c r="K124" s="30"/>
      <c r="L124" s="27"/>
    </row>
    <row r="125" spans="1:12" s="28" customFormat="1" x14ac:dyDescent="0.2">
      <c r="A125" s="30"/>
      <c r="B125" s="10"/>
      <c r="C125" s="10"/>
      <c r="D125" s="10"/>
      <c r="E125" s="13"/>
      <c r="H125" s="30"/>
      <c r="I125" s="30"/>
      <c r="J125" s="30"/>
      <c r="K125" s="30"/>
      <c r="L125" s="27"/>
    </row>
    <row r="126" spans="1:12" s="28" customFormat="1" x14ac:dyDescent="0.2">
      <c r="A126" s="30"/>
      <c r="B126" s="10"/>
      <c r="C126" s="10"/>
      <c r="D126" s="10"/>
      <c r="E126" s="13"/>
      <c r="H126" s="30"/>
      <c r="I126" s="30"/>
      <c r="J126" s="30"/>
      <c r="K126" s="30"/>
      <c r="L126" s="27"/>
    </row>
    <row r="127" spans="1:12" s="28" customFormat="1" x14ac:dyDescent="0.2">
      <c r="A127" s="30"/>
      <c r="B127" s="10"/>
      <c r="C127" s="10"/>
      <c r="D127" s="10"/>
      <c r="E127" s="13"/>
      <c r="H127" s="30"/>
      <c r="I127" s="30"/>
      <c r="J127" s="30"/>
      <c r="K127" s="30"/>
      <c r="L127" s="27"/>
    </row>
    <row r="128" spans="1:12" s="28" customFormat="1" x14ac:dyDescent="0.2">
      <c r="A128" s="30"/>
      <c r="B128" s="10"/>
      <c r="C128" s="10"/>
      <c r="D128" s="10"/>
      <c r="E128" s="13"/>
      <c r="H128" s="30"/>
      <c r="I128" s="30"/>
      <c r="J128" s="30"/>
      <c r="K128" s="30"/>
      <c r="L128" s="27"/>
    </row>
    <row r="129" spans="1:12" s="28" customFormat="1" x14ac:dyDescent="0.2">
      <c r="A129" s="30"/>
      <c r="B129" s="10"/>
      <c r="C129" s="10"/>
      <c r="D129" s="10"/>
      <c r="E129" s="13"/>
      <c r="H129" s="30"/>
      <c r="I129" s="30"/>
      <c r="J129" s="30"/>
      <c r="K129" s="30"/>
      <c r="L129" s="27"/>
    </row>
    <row r="130" spans="1:12" s="28" customFormat="1" x14ac:dyDescent="0.2">
      <c r="A130" s="30"/>
      <c r="B130" s="10"/>
      <c r="C130" s="10"/>
      <c r="D130" s="10"/>
      <c r="E130" s="13"/>
      <c r="H130" s="30"/>
      <c r="I130" s="30"/>
      <c r="J130" s="30"/>
      <c r="K130" s="30"/>
      <c r="L130" s="27"/>
    </row>
    <row r="131" spans="1:12" s="28" customFormat="1" x14ac:dyDescent="0.2">
      <c r="A131" s="30"/>
      <c r="B131" s="10"/>
      <c r="C131" s="10"/>
      <c r="D131" s="10"/>
      <c r="E131" s="13"/>
      <c r="H131" s="30"/>
      <c r="I131" s="30"/>
      <c r="J131" s="30"/>
      <c r="K131" s="30"/>
      <c r="L131" s="27"/>
    </row>
    <row r="132" spans="1:12" s="28" customFormat="1" x14ac:dyDescent="0.2">
      <c r="A132" s="30"/>
      <c r="B132" s="10"/>
      <c r="C132" s="10"/>
      <c r="D132" s="10"/>
      <c r="E132" s="13"/>
      <c r="H132" s="30"/>
      <c r="I132" s="30"/>
      <c r="J132" s="30"/>
      <c r="K132" s="30"/>
      <c r="L132" s="27"/>
    </row>
    <row r="133" spans="1:12" s="28" customFormat="1" x14ac:dyDescent="0.2">
      <c r="A133" s="30"/>
      <c r="B133" s="10"/>
      <c r="C133" s="10"/>
      <c r="D133" s="10"/>
      <c r="E133" s="13"/>
      <c r="H133" s="30"/>
      <c r="I133" s="30"/>
      <c r="J133" s="30"/>
      <c r="K133" s="30"/>
      <c r="L133" s="27"/>
    </row>
    <row r="134" spans="1:12" s="28" customFormat="1" x14ac:dyDescent="0.2">
      <c r="A134" s="30"/>
      <c r="B134" s="10"/>
      <c r="C134" s="10"/>
      <c r="D134" s="10"/>
      <c r="E134" s="13"/>
      <c r="H134" s="30"/>
      <c r="I134" s="30"/>
      <c r="J134" s="30"/>
      <c r="K134" s="30"/>
      <c r="L134" s="27"/>
    </row>
    <row r="135" spans="1:12" s="28" customFormat="1" x14ac:dyDescent="0.2">
      <c r="A135" s="30"/>
      <c r="B135" s="10"/>
      <c r="C135" s="10"/>
      <c r="D135" s="10"/>
      <c r="E135" s="13"/>
      <c r="H135" s="30"/>
      <c r="I135" s="30"/>
      <c r="J135" s="30"/>
      <c r="K135" s="30"/>
      <c r="L135" s="27"/>
    </row>
    <row r="136" spans="1:12" s="28" customFormat="1" x14ac:dyDescent="0.2">
      <c r="A136" s="30"/>
      <c r="B136" s="10"/>
      <c r="C136" s="10"/>
      <c r="D136" s="10"/>
      <c r="E136" s="13"/>
      <c r="H136" s="30"/>
      <c r="I136" s="30"/>
      <c r="J136" s="30"/>
      <c r="K136" s="30"/>
      <c r="L136" s="27"/>
    </row>
    <row r="137" spans="1:12" s="28" customFormat="1" x14ac:dyDescent="0.2">
      <c r="A137" s="30"/>
      <c r="B137" s="10"/>
      <c r="C137" s="10"/>
      <c r="D137" s="10"/>
      <c r="E137" s="13"/>
      <c r="H137" s="30"/>
      <c r="I137" s="30"/>
      <c r="J137" s="30"/>
      <c r="K137" s="30"/>
      <c r="L137" s="27"/>
    </row>
    <row r="138" spans="1:12" s="28" customFormat="1" x14ac:dyDescent="0.2">
      <c r="A138" s="30"/>
      <c r="B138" s="10"/>
      <c r="C138" s="10"/>
      <c r="D138" s="10"/>
      <c r="E138" s="13"/>
      <c r="H138" s="30"/>
      <c r="I138" s="30"/>
      <c r="J138" s="30"/>
      <c r="K138" s="30"/>
      <c r="L138" s="27"/>
    </row>
    <row r="139" spans="1:12" s="28" customFormat="1" x14ac:dyDescent="0.2">
      <c r="A139" s="30"/>
      <c r="B139" s="10"/>
      <c r="C139" s="10"/>
      <c r="D139" s="10"/>
      <c r="E139" s="13"/>
      <c r="H139" s="30"/>
      <c r="I139" s="30"/>
      <c r="J139" s="30"/>
      <c r="K139" s="30"/>
      <c r="L139" s="27"/>
    </row>
    <row r="140" spans="1:12" s="28" customFormat="1" x14ac:dyDescent="0.2">
      <c r="A140" s="30"/>
      <c r="B140" s="10"/>
      <c r="C140" s="10"/>
      <c r="D140" s="10"/>
      <c r="E140" s="13"/>
      <c r="H140" s="30"/>
      <c r="I140" s="30"/>
      <c r="J140" s="30"/>
      <c r="K140" s="30"/>
      <c r="L140" s="27"/>
    </row>
    <row r="141" spans="1:12" s="28" customFormat="1" x14ac:dyDescent="0.2">
      <c r="A141" s="30"/>
      <c r="B141" s="10"/>
      <c r="C141" s="10"/>
      <c r="D141" s="10"/>
      <c r="E141" s="13"/>
      <c r="H141" s="30"/>
      <c r="I141" s="30"/>
      <c r="J141" s="30"/>
      <c r="K141" s="30"/>
      <c r="L141" s="27"/>
    </row>
    <row r="142" spans="1:12" s="28" customFormat="1" x14ac:dyDescent="0.2">
      <c r="A142" s="30"/>
      <c r="B142" s="10"/>
      <c r="C142" s="10"/>
      <c r="D142" s="10"/>
      <c r="E142" s="13"/>
      <c r="H142" s="30"/>
      <c r="I142" s="30"/>
      <c r="J142" s="30"/>
      <c r="K142" s="30"/>
      <c r="L142" s="27"/>
    </row>
    <row r="143" spans="1:12" s="28" customFormat="1" x14ac:dyDescent="0.2">
      <c r="A143" s="30"/>
      <c r="B143" s="10"/>
      <c r="C143" s="10"/>
      <c r="D143" s="10"/>
      <c r="E143" s="13"/>
      <c r="H143" s="30"/>
      <c r="I143" s="30"/>
      <c r="J143" s="30"/>
      <c r="K143" s="30"/>
      <c r="L143" s="27"/>
    </row>
    <row r="144" spans="1:12" s="28" customFormat="1" x14ac:dyDescent="0.2">
      <c r="A144" s="30"/>
      <c r="B144" s="10"/>
      <c r="C144" s="10"/>
      <c r="D144" s="10"/>
      <c r="E144" s="13"/>
      <c r="H144" s="30"/>
      <c r="I144" s="30"/>
      <c r="J144" s="30"/>
      <c r="K144" s="30"/>
      <c r="L144" s="27"/>
    </row>
    <row r="145" spans="1:12" s="28" customFormat="1" x14ac:dyDescent="0.2">
      <c r="A145" s="30"/>
      <c r="B145" s="10"/>
      <c r="C145" s="10"/>
      <c r="D145" s="10"/>
      <c r="E145" s="13"/>
      <c r="H145" s="30"/>
      <c r="I145" s="30"/>
      <c r="J145" s="30"/>
      <c r="K145" s="30"/>
      <c r="L145" s="27"/>
    </row>
    <row r="146" spans="1:12" s="28" customFormat="1" x14ac:dyDescent="0.2">
      <c r="A146" s="30"/>
      <c r="B146" s="10"/>
      <c r="C146" s="10"/>
      <c r="D146" s="10"/>
      <c r="E146" s="13"/>
      <c r="H146" s="30"/>
      <c r="I146" s="30"/>
      <c r="J146" s="30"/>
      <c r="K146" s="30"/>
      <c r="L146" s="27"/>
    </row>
    <row r="147" spans="1:12" s="28" customFormat="1" x14ac:dyDescent="0.2">
      <c r="A147" s="30"/>
      <c r="B147" s="10"/>
      <c r="C147" s="10"/>
      <c r="D147" s="10"/>
      <c r="E147" s="13"/>
      <c r="H147" s="30"/>
      <c r="I147" s="30"/>
      <c r="J147" s="30"/>
      <c r="K147" s="30"/>
      <c r="L147" s="27"/>
    </row>
    <row r="148" spans="1:12" s="28" customFormat="1" x14ac:dyDescent="0.2">
      <c r="A148" s="30"/>
      <c r="B148" s="10"/>
      <c r="C148" s="10"/>
      <c r="D148" s="10"/>
      <c r="E148" s="13"/>
      <c r="H148" s="30"/>
      <c r="I148" s="30"/>
      <c r="J148" s="30"/>
      <c r="K148" s="30"/>
      <c r="L148" s="27"/>
    </row>
    <row r="149" spans="1:12" s="28" customFormat="1" x14ac:dyDescent="0.2">
      <c r="A149" s="30"/>
      <c r="B149" s="10"/>
      <c r="C149" s="10"/>
      <c r="D149" s="10"/>
      <c r="E149" s="13"/>
      <c r="H149" s="30"/>
      <c r="I149" s="30"/>
      <c r="J149" s="30"/>
      <c r="K149" s="30"/>
      <c r="L149" s="27"/>
    </row>
    <row r="150" spans="1:12" s="28" customFormat="1" x14ac:dyDescent="0.2">
      <c r="A150" s="30"/>
      <c r="B150" s="10"/>
      <c r="C150" s="10"/>
      <c r="D150" s="10"/>
      <c r="E150" s="13"/>
      <c r="H150" s="30"/>
      <c r="I150" s="30"/>
      <c r="J150" s="30"/>
      <c r="K150" s="30"/>
      <c r="L150" s="27"/>
    </row>
    <row r="151" spans="1:12" s="28" customFormat="1" x14ac:dyDescent="0.2">
      <c r="A151" s="30"/>
      <c r="B151" s="10"/>
      <c r="C151" s="10"/>
      <c r="D151" s="10"/>
      <c r="E151" s="13"/>
      <c r="H151" s="30"/>
      <c r="I151" s="30"/>
      <c r="J151" s="30"/>
      <c r="K151" s="30"/>
      <c r="L151" s="27"/>
    </row>
    <row r="152" spans="1:12" s="28" customFormat="1" x14ac:dyDescent="0.2">
      <c r="A152" s="30"/>
      <c r="B152" s="10"/>
      <c r="C152" s="10"/>
      <c r="D152" s="10"/>
      <c r="E152" s="13"/>
      <c r="H152" s="30"/>
      <c r="I152" s="30"/>
      <c r="J152" s="30"/>
      <c r="K152" s="30"/>
      <c r="L152" s="27"/>
    </row>
    <row r="153" spans="1:12" s="28" customFormat="1" x14ac:dyDescent="0.2">
      <c r="A153" s="30"/>
      <c r="B153" s="10"/>
      <c r="C153" s="10"/>
      <c r="D153" s="10"/>
      <c r="E153" s="13"/>
      <c r="H153" s="30"/>
      <c r="I153" s="30"/>
      <c r="J153" s="30"/>
      <c r="K153" s="30"/>
      <c r="L153" s="27"/>
    </row>
    <row r="154" spans="1:12" s="28" customFormat="1" x14ac:dyDescent="0.2">
      <c r="A154" s="30"/>
      <c r="B154" s="10"/>
      <c r="C154" s="10"/>
      <c r="D154" s="10"/>
      <c r="E154" s="13"/>
      <c r="H154" s="30"/>
      <c r="I154" s="30"/>
      <c r="J154" s="30"/>
      <c r="K154" s="30"/>
      <c r="L154" s="27"/>
    </row>
    <row r="155" spans="1:12" s="28" customFormat="1" x14ac:dyDescent="0.2">
      <c r="A155" s="30"/>
      <c r="B155" s="10"/>
      <c r="C155" s="10"/>
      <c r="D155" s="10"/>
      <c r="E155" s="13"/>
      <c r="H155" s="30"/>
      <c r="I155" s="30"/>
      <c r="J155" s="30"/>
      <c r="K155" s="30"/>
      <c r="L155" s="27"/>
    </row>
    <row r="156" spans="1:12" s="28" customFormat="1" x14ac:dyDescent="0.2">
      <c r="A156" s="30"/>
      <c r="B156" s="10"/>
      <c r="C156" s="10"/>
      <c r="D156" s="10"/>
      <c r="E156" s="13"/>
      <c r="H156" s="30"/>
      <c r="I156" s="30"/>
      <c r="J156" s="30"/>
      <c r="K156" s="30"/>
      <c r="L156" s="27"/>
    </row>
    <row r="157" spans="1:12" s="28" customFormat="1" x14ac:dyDescent="0.2">
      <c r="A157" s="30"/>
      <c r="B157" s="10"/>
      <c r="C157" s="10"/>
      <c r="D157" s="10"/>
      <c r="E157" s="13"/>
      <c r="H157" s="30"/>
      <c r="I157" s="30"/>
      <c r="J157" s="30"/>
      <c r="K157" s="30"/>
      <c r="L157" s="27"/>
    </row>
    <row r="158" spans="1:12" s="28" customFormat="1" x14ac:dyDescent="0.2">
      <c r="A158" s="30"/>
      <c r="B158" s="10"/>
      <c r="C158" s="10"/>
      <c r="D158" s="10"/>
      <c r="E158" s="13"/>
      <c r="H158" s="30"/>
      <c r="I158" s="30"/>
      <c r="J158" s="30"/>
      <c r="K158" s="30"/>
      <c r="L158" s="27"/>
    </row>
    <row r="159" spans="1:12" s="28" customFormat="1" x14ac:dyDescent="0.2">
      <c r="A159" s="30"/>
      <c r="B159" s="10"/>
      <c r="C159" s="10"/>
      <c r="D159" s="10"/>
      <c r="E159" s="13"/>
      <c r="H159" s="30"/>
      <c r="I159" s="30"/>
      <c r="J159" s="30"/>
      <c r="K159" s="30"/>
      <c r="L159" s="27"/>
    </row>
    <row r="160" spans="1:12" s="28" customFormat="1" x14ac:dyDescent="0.2">
      <c r="A160" s="30"/>
      <c r="B160" s="10"/>
      <c r="C160" s="10"/>
      <c r="D160" s="10"/>
      <c r="E160" s="13"/>
      <c r="H160" s="30"/>
      <c r="I160" s="30"/>
      <c r="J160" s="30"/>
      <c r="K160" s="30"/>
      <c r="L160" s="27"/>
    </row>
    <row r="161" spans="1:12" s="28" customFormat="1" x14ac:dyDescent="0.2">
      <c r="A161" s="30"/>
      <c r="B161" s="10"/>
      <c r="C161" s="10"/>
      <c r="D161" s="10"/>
      <c r="E161" s="13"/>
      <c r="H161" s="30"/>
      <c r="I161" s="30"/>
      <c r="J161" s="30"/>
      <c r="K161" s="30"/>
      <c r="L161" s="27"/>
    </row>
    <row r="162" spans="1:12" s="28" customFormat="1" x14ac:dyDescent="0.2">
      <c r="A162" s="30"/>
      <c r="B162" s="10"/>
      <c r="C162" s="10"/>
      <c r="D162" s="10"/>
      <c r="E162" s="13"/>
      <c r="H162" s="30"/>
      <c r="I162" s="30"/>
      <c r="J162" s="30"/>
      <c r="K162" s="30"/>
      <c r="L162" s="27"/>
    </row>
    <row r="163" spans="1:12" s="28" customFormat="1" x14ac:dyDescent="0.2">
      <c r="A163" s="30"/>
      <c r="B163" s="10"/>
      <c r="C163" s="10"/>
      <c r="D163" s="10"/>
      <c r="E163" s="13"/>
      <c r="H163" s="30"/>
      <c r="I163" s="30"/>
      <c r="J163" s="30"/>
      <c r="K163" s="30"/>
      <c r="L163" s="27"/>
    </row>
    <row r="164" spans="1:12" s="28" customFormat="1" x14ac:dyDescent="0.2">
      <c r="A164" s="30"/>
      <c r="B164" s="10"/>
      <c r="C164" s="10"/>
      <c r="D164" s="10"/>
      <c r="E164" s="13"/>
      <c r="H164" s="30"/>
      <c r="I164" s="30"/>
      <c r="J164" s="30"/>
      <c r="K164" s="30"/>
      <c r="L164" s="27"/>
    </row>
    <row r="165" spans="1:12" s="28" customFormat="1" x14ac:dyDescent="0.2">
      <c r="A165" s="30"/>
      <c r="B165" s="10"/>
      <c r="C165" s="10"/>
      <c r="D165" s="10"/>
      <c r="E165" s="13"/>
      <c r="H165" s="30"/>
      <c r="I165" s="30"/>
      <c r="J165" s="30"/>
      <c r="K165" s="30"/>
      <c r="L165" s="27"/>
    </row>
    <row r="166" spans="1:12" s="28" customFormat="1" x14ac:dyDescent="0.2">
      <c r="A166" s="30"/>
      <c r="B166" s="10"/>
      <c r="C166" s="10"/>
      <c r="D166" s="10"/>
      <c r="E166" s="13"/>
      <c r="H166" s="30"/>
      <c r="I166" s="30"/>
      <c r="J166" s="30"/>
      <c r="K166" s="30"/>
      <c r="L166" s="27"/>
    </row>
    <row r="167" spans="1:12" s="28" customFormat="1" x14ac:dyDescent="0.2">
      <c r="A167" s="30"/>
      <c r="B167" s="10"/>
      <c r="C167" s="10"/>
      <c r="D167" s="10"/>
      <c r="E167" s="13"/>
      <c r="H167" s="30"/>
      <c r="I167" s="30"/>
      <c r="J167" s="30"/>
      <c r="K167" s="30"/>
      <c r="L167" s="27"/>
    </row>
    <row r="168" spans="1:12" s="28" customFormat="1" x14ac:dyDescent="0.2">
      <c r="A168" s="30"/>
      <c r="B168" s="10"/>
      <c r="C168" s="10"/>
      <c r="D168" s="10"/>
      <c r="E168" s="13"/>
      <c r="H168" s="30"/>
      <c r="I168" s="30"/>
      <c r="J168" s="30"/>
      <c r="K168" s="30"/>
      <c r="L168" s="27"/>
    </row>
    <row r="169" spans="1:12" s="28" customFormat="1" x14ac:dyDescent="0.2">
      <c r="A169" s="30"/>
      <c r="B169" s="10"/>
      <c r="C169" s="10"/>
      <c r="D169" s="10"/>
      <c r="E169" s="13"/>
      <c r="H169" s="30"/>
      <c r="I169" s="30"/>
      <c r="J169" s="30"/>
      <c r="K169" s="30"/>
      <c r="L169" s="27"/>
    </row>
    <row r="170" spans="1:12" s="28" customFormat="1" x14ac:dyDescent="0.2">
      <c r="A170" s="30"/>
      <c r="B170" s="10"/>
      <c r="C170" s="10"/>
      <c r="D170" s="10"/>
      <c r="E170" s="13"/>
      <c r="H170" s="30"/>
      <c r="I170" s="30"/>
      <c r="J170" s="30"/>
      <c r="K170" s="30"/>
      <c r="L170" s="27"/>
    </row>
    <row r="171" spans="1:12" s="28" customFormat="1" x14ac:dyDescent="0.2">
      <c r="A171" s="30"/>
      <c r="B171" s="10"/>
      <c r="C171" s="10"/>
      <c r="D171" s="10"/>
      <c r="E171" s="13"/>
      <c r="H171" s="30"/>
      <c r="I171" s="30"/>
      <c r="J171" s="30"/>
      <c r="K171" s="30"/>
      <c r="L171" s="27"/>
    </row>
    <row r="172" spans="1:12" s="28" customFormat="1" x14ac:dyDescent="0.2">
      <c r="A172" s="30"/>
      <c r="B172" s="10"/>
      <c r="C172" s="10"/>
      <c r="D172" s="10"/>
      <c r="E172" s="13"/>
      <c r="H172" s="30"/>
      <c r="I172" s="30"/>
      <c r="J172" s="30"/>
      <c r="K172" s="30"/>
      <c r="L172" s="27"/>
    </row>
    <row r="173" spans="1:12" s="28" customFormat="1" x14ac:dyDescent="0.2">
      <c r="A173" s="30"/>
      <c r="B173" s="10"/>
      <c r="C173" s="10"/>
      <c r="D173" s="10"/>
      <c r="E173" s="13"/>
      <c r="H173" s="30"/>
      <c r="I173" s="30"/>
      <c r="J173" s="30"/>
      <c r="K173" s="30"/>
      <c r="L173" s="27"/>
    </row>
    <row r="174" spans="1:12" s="28" customFormat="1" x14ac:dyDescent="0.2">
      <c r="A174" s="30"/>
      <c r="B174" s="10"/>
      <c r="C174" s="10"/>
      <c r="D174" s="10"/>
      <c r="E174" s="13"/>
      <c r="H174" s="30"/>
      <c r="I174" s="30"/>
      <c r="J174" s="30"/>
      <c r="K174" s="30"/>
      <c r="L174" s="27"/>
    </row>
    <row r="175" spans="1:12" s="28" customFormat="1" x14ac:dyDescent="0.2">
      <c r="A175" s="30"/>
      <c r="B175" s="10"/>
      <c r="C175" s="10"/>
      <c r="D175" s="10"/>
      <c r="E175" s="13"/>
      <c r="H175" s="30"/>
      <c r="I175" s="30"/>
      <c r="J175" s="30"/>
      <c r="K175" s="30"/>
      <c r="L175" s="27"/>
    </row>
    <row r="176" spans="1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</sheetData>
  <mergeCells count="2">
    <mergeCell ref="C6:D6"/>
    <mergeCell ref="A107:L10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Esperanza vida Rivas</vt:lpstr>
      <vt:lpstr>Esperanza vida</vt:lpstr>
      <vt:lpstr>2023</vt:lpstr>
      <vt:lpstr>a1A8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Rivas_Vaciamadrid por edad. Mujeres</dc:title>
  <dc:creator>Dirección General de Economía. Comunidad de Madrid</dc:creator>
  <cp:keywords>Defunciones, Mortalidad, Esperanza de vida, Rivas-Vaciamadrid, 2023</cp:keywords>
  <cp:lastModifiedBy>Dirección General de Economía. Comunidad de Madrid</cp:lastModifiedBy>
  <dcterms:created xsi:type="dcterms:W3CDTF">2018-03-23T07:16:28Z</dcterms:created>
  <dcterms:modified xsi:type="dcterms:W3CDTF">2025-02-18T11:33:09Z</dcterms:modified>
</cp:coreProperties>
</file>