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1100" windowHeight="5325" activeTab="0"/>
  </bookViews>
  <sheets>
    <sheet name="Par17" sheetId="1" r:id="rId1"/>
  </sheets>
  <definedNames>
    <definedName name="T17_2018">#REF!</definedName>
  </definedNames>
  <calcPr fullCalcOnLoad="1"/>
</workbook>
</file>

<file path=xl/sharedStrings.xml><?xml version="1.0" encoding="utf-8"?>
<sst xmlns="http://schemas.openxmlformats.org/spreadsheetml/2006/main" count="57" uniqueCount="31">
  <si>
    <t>Total</t>
  </si>
  <si>
    <t xml:space="preserve">    Parto sencillo con 1 niño</t>
  </si>
  <si>
    <t xml:space="preserve">    Parto sencillo con 1 niña</t>
  </si>
  <si>
    <t xml:space="preserve">    Parto doble con 2 niños</t>
  </si>
  <si>
    <t xml:space="preserve">    Parto doble con 1 niño y 1 niña</t>
  </si>
  <si>
    <t xml:space="preserve">    Parto doble con 2 niñas</t>
  </si>
  <si>
    <t xml:space="preserve">    Parto triple con 3 niños</t>
  </si>
  <si>
    <t xml:space="preserve">    Parto triple con 2 niños y 1 niña</t>
  </si>
  <si>
    <t xml:space="preserve">    Parto triple con 1 niño y  2 niñas</t>
  </si>
  <si>
    <t xml:space="preserve">    Parto triple con 3 niñas</t>
  </si>
  <si>
    <t/>
  </si>
  <si>
    <t/>
  </si>
  <si>
    <t/>
  </si>
  <si>
    <t/>
  </si>
  <si>
    <t/>
  </si>
  <si>
    <t/>
  </si>
  <si>
    <t/>
  </si>
  <si>
    <t>Fuente: Instituto de Estadística de la Comunidad de Madrid</t>
  </si>
  <si>
    <t>Menos de 28 semanas</t>
  </si>
  <si>
    <t>De 28 a 31 semanas</t>
  </si>
  <si>
    <t>De 32 a 36 semanas</t>
  </si>
  <si>
    <t>De 37 a 41 semanas</t>
  </si>
  <si>
    <t>De 42 o más semanas</t>
  </si>
  <si>
    <t>Todos los partos</t>
  </si>
  <si>
    <t>Porcentajes horizontales</t>
  </si>
  <si>
    <t>Porcentajes verticales</t>
  </si>
  <si>
    <t>Partos sencillos</t>
  </si>
  <si>
    <t>Partos dobles</t>
  </si>
  <si>
    <t>Datos absolutos</t>
  </si>
  <si>
    <t xml:space="preserve">Partos triples </t>
  </si>
  <si>
    <t>17. Partos de madres residentes en la Comunicad de Madrid,  por multiplicidad del parto y sexo de los nacidos combinados según semanas de gestación. 2010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</si>
</sst>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&quot;;\-#,##0\ &quot;&quot;"/>
    <numFmt numFmtId="167" formatCode="#,##0\ &quot;&quot;;[Red]\-#,##0\ &quot;&quot;"/>
    <numFmt numFmtId="168" formatCode="#,##0.00\ &quot;&quot;;\-#,##0.00\ &quot;&quot;"/>
    <numFmt numFmtId="169" formatCode="#,##0.00\ &quot;&quot;;[Red]\-#,##0.00\ &quot;&quot;"/>
    <numFmt numFmtId="170" formatCode="_-* #,##0\ __-;\-* #,##0\ __-;_-* &quot;-&quot;\ __-;_-@_-"/>
    <numFmt numFmtId="171" formatCode="_-* #,##0\ &quot;&quot;_-;\-* #,##0\ &quot;&quot;_-;_-* &quot;-&quot;\ &quot;&quot;_-;_-@_-"/>
    <numFmt numFmtId="172" formatCode="_-* #,##0.00\ __-;\-* #,##0.00\ __-;_-* &quot;-&quot;??\ __-;_-@_-"/>
    <numFmt numFmtId="173" formatCode="_-* #,##0.00\ &quot;&quot;_-;\-* #,##0.00\ &quot;&quot;_-;_-* &quot;-&quot;??\ &quot;&quot;_-;_-@_-"/>
    <numFmt numFmtId="174" formatCode="d/m/yyyy"/>
    <numFmt numFmtId="175" formatCode="#,##0.000"/>
  </numFmts>
  <fonts count="37">
    <font>
      <sz val="11"/>
      <color indexed="8"/>
      <name val="Calibri"/>
      <family val="0"/>
    </font>
    <font>
      <sz val="10"/>
      <color indexed="8"/>
      <name val="Arial"/>
      <family val="0"/>
    </font>
    <font>
      <i/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33" borderId="0" xfId="0" applyFill="1" applyAlignment="1">
      <alignment/>
    </xf>
    <xf numFmtId="3" fontId="1" fillId="33" borderId="0" xfId="0" applyNumberFormat="1" applyFont="1" applyFill="1" applyAlignment="1">
      <alignment/>
    </xf>
    <xf numFmtId="0" fontId="0" fillId="33" borderId="10" xfId="0" applyFill="1" applyBorder="1" applyAlignment="1">
      <alignment/>
    </xf>
    <xf numFmtId="0" fontId="2" fillId="33" borderId="0" xfId="0" applyFont="1" applyFill="1" applyAlignment="1">
      <alignment/>
    </xf>
    <xf numFmtId="0" fontId="1" fillId="34" borderId="0" xfId="0" applyFont="1" applyFill="1" applyAlignment="1">
      <alignment vertical="top"/>
    </xf>
    <xf numFmtId="0" fontId="1" fillId="34" borderId="0" xfId="0" applyFont="1" applyFill="1" applyAlignment="1">
      <alignment vertical="top"/>
    </xf>
    <xf numFmtId="0" fontId="1" fillId="34" borderId="11" xfId="0" applyFont="1" applyFill="1" applyBorder="1" applyAlignment="1">
      <alignment vertical="top" wrapText="1"/>
    </xf>
    <xf numFmtId="0" fontId="1" fillId="35" borderId="0" xfId="0" applyFont="1" applyFill="1" applyAlignment="1">
      <alignment vertical="top"/>
    </xf>
    <xf numFmtId="4" fontId="1" fillId="33" borderId="0" xfId="0" applyNumberFormat="1" applyFont="1" applyFill="1" applyAlignment="1">
      <alignment/>
    </xf>
    <xf numFmtId="0" fontId="1" fillId="34" borderId="0" xfId="0" applyFont="1" applyFill="1" applyAlignment="1">
      <alignment vertical="top"/>
    </xf>
    <xf numFmtId="0" fontId="1" fillId="34" borderId="0" xfId="0" applyFont="1" applyFill="1" applyAlignment="1">
      <alignment horizontal="right" vertical="top"/>
    </xf>
    <xf numFmtId="0" fontId="1" fillId="34" borderId="0" xfId="0" applyFont="1" applyFill="1" applyAlignment="1">
      <alignment vertical="top"/>
    </xf>
    <xf numFmtId="0" fontId="1" fillId="34" borderId="0" xfId="0" applyFont="1" applyFill="1" applyAlignment="1">
      <alignment horizontal="right" vertical="top"/>
    </xf>
    <xf numFmtId="0" fontId="1" fillId="34" borderId="0" xfId="0" applyFont="1" applyFill="1" applyAlignment="1">
      <alignment horizontal="right" vertical="top"/>
    </xf>
    <xf numFmtId="4" fontId="1" fillId="33" borderId="0" xfId="0" applyNumberFormat="1" applyFont="1" applyFill="1" applyAlignment="1">
      <alignment/>
    </xf>
    <xf numFmtId="0" fontId="1" fillId="34" borderId="0" xfId="0" applyFont="1" applyFill="1" applyAlignment="1">
      <alignment horizontal="left" vertical="top"/>
    </xf>
    <xf numFmtId="0" fontId="1" fillId="34" borderId="0" xfId="0" applyFont="1" applyFill="1" applyAlignment="1">
      <alignment horizontal="left" vertical="top"/>
    </xf>
    <xf numFmtId="0" fontId="3" fillId="33" borderId="0" xfId="0" applyFont="1" applyFill="1" applyAlignment="1">
      <alignment horizontal="left" vertical="top"/>
    </xf>
    <xf numFmtId="0" fontId="0" fillId="0" borderId="0" xfId="0" applyAlignment="1">
      <alignment horizontal="left" vertical="top"/>
    </xf>
    <xf numFmtId="0" fontId="1" fillId="34" borderId="11" xfId="0" applyFont="1" applyFill="1" applyBorder="1" applyAlignment="1">
      <alignment vertical="top" wrapText="1"/>
    </xf>
    <xf numFmtId="0" fontId="1" fillId="34" borderId="11" xfId="0" applyFont="1" applyFill="1" applyBorder="1" applyAlignment="1">
      <alignment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0</xdr:row>
      <xdr:rowOff>485775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3:G62"/>
  <sheetViews>
    <sheetView tabSelected="1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6" sqref="A6"/>
    </sheetView>
  </sheetViews>
  <sheetFormatPr defaultColWidth="16.00390625" defaultRowHeight="15"/>
  <cols>
    <col min="1" max="1" width="40.7109375" style="1" customWidth="1" collapsed="1"/>
    <col min="2" max="7" width="22.28125" style="1" customWidth="1"/>
    <col min="8" max="16384" width="16.00390625" style="1" customWidth="1"/>
  </cols>
  <sheetData>
    <row r="1" ht="39.75" customHeight="1"/>
    <row r="3" spans="1:7" ht="19.5" customHeight="1">
      <c r="A3" s="18" t="s">
        <v>30</v>
      </c>
      <c r="B3" s="19"/>
      <c r="C3" s="19"/>
      <c r="D3" s="19"/>
      <c r="E3" s="19"/>
      <c r="F3" s="19"/>
      <c r="G3" s="19"/>
    </row>
    <row r="5" spans="1:7" ht="19.5" customHeight="1">
      <c r="A5" s="20"/>
      <c r="B5" s="20" t="s">
        <v>0</v>
      </c>
      <c r="C5" s="21" t="s">
        <v>18</v>
      </c>
      <c r="D5" s="21" t="s">
        <v>19</v>
      </c>
      <c r="E5" s="21" t="s">
        <v>20</v>
      </c>
      <c r="F5" s="21" t="s">
        <v>21</v>
      </c>
      <c r="G5" s="7" t="s">
        <v>22</v>
      </c>
    </row>
    <row r="6" ht="15" customHeight="1"/>
    <row r="7" ht="15">
      <c r="A7" s="13" t="s">
        <v>28</v>
      </c>
    </row>
    <row r="8" spans="1:7" ht="15">
      <c r="A8" s="5" t="s">
        <v>23</v>
      </c>
      <c r="B8" s="2">
        <v>72514</v>
      </c>
      <c r="C8" s="2">
        <v>195</v>
      </c>
      <c r="D8" s="2">
        <v>617</v>
      </c>
      <c r="E8" s="2">
        <v>3424</v>
      </c>
      <c r="F8" s="2">
        <v>49996</v>
      </c>
      <c r="G8" s="2">
        <v>18282</v>
      </c>
    </row>
    <row r="9" spans="1:7" ht="15">
      <c r="A9" s="13"/>
      <c r="B9" s="2"/>
      <c r="C9" s="2"/>
      <c r="D9" s="2"/>
      <c r="E9" s="2"/>
      <c r="F9" s="2"/>
      <c r="G9" s="2"/>
    </row>
    <row r="10" spans="1:7" ht="15">
      <c r="A10" s="12" t="s">
        <v>26</v>
      </c>
      <c r="B10" s="2">
        <v>71031</v>
      </c>
      <c r="C10" s="2">
        <v>169</v>
      </c>
      <c r="D10" s="2">
        <v>550</v>
      </c>
      <c r="E10" s="2">
        <v>2877</v>
      </c>
      <c r="F10" s="2">
        <v>49441</v>
      </c>
      <c r="G10" s="2">
        <v>17994</v>
      </c>
    </row>
    <row r="11" spans="1:7" ht="15">
      <c r="A11" s="6" t="s">
        <v>1</v>
      </c>
      <c r="B11" s="2">
        <v>36413</v>
      </c>
      <c r="C11" s="2">
        <v>94</v>
      </c>
      <c r="D11" s="2">
        <v>299</v>
      </c>
      <c r="E11" s="2">
        <v>1586</v>
      </c>
      <c r="F11" s="2">
        <v>25237</v>
      </c>
      <c r="G11" s="2">
        <v>9197</v>
      </c>
    </row>
    <row r="12" spans="1:7" ht="15">
      <c r="A12" s="6" t="s">
        <v>2</v>
      </c>
      <c r="B12" s="2">
        <v>34618</v>
      </c>
      <c r="C12" s="2">
        <v>75</v>
      </c>
      <c r="D12" s="2">
        <v>251</v>
      </c>
      <c r="E12" s="2">
        <v>1291</v>
      </c>
      <c r="F12" s="2">
        <v>24204</v>
      </c>
      <c r="G12" s="2">
        <v>8797</v>
      </c>
    </row>
    <row r="13" spans="1:7" ht="15">
      <c r="A13" s="6"/>
      <c r="B13" s="2"/>
      <c r="C13" s="2"/>
      <c r="D13" s="2"/>
      <c r="E13" s="2"/>
      <c r="F13" s="2"/>
      <c r="G13" s="2"/>
    </row>
    <row r="14" spans="1:7" ht="15">
      <c r="A14" s="5" t="s">
        <v>27</v>
      </c>
      <c r="B14" s="2">
        <v>1458</v>
      </c>
      <c r="C14" s="2">
        <v>25</v>
      </c>
      <c r="D14" s="2">
        <v>61</v>
      </c>
      <c r="E14" s="2">
        <v>533</v>
      </c>
      <c r="F14" s="2">
        <v>554</v>
      </c>
      <c r="G14" s="2">
        <v>285</v>
      </c>
    </row>
    <row r="15" spans="1:7" ht="15">
      <c r="A15" s="6" t="s">
        <v>3</v>
      </c>
      <c r="B15" s="2">
        <v>452</v>
      </c>
      <c r="C15" s="2">
        <v>11</v>
      </c>
      <c r="D15" s="2">
        <v>24</v>
      </c>
      <c r="E15" s="2">
        <v>169</v>
      </c>
      <c r="F15" s="2">
        <v>172</v>
      </c>
      <c r="G15" s="2">
        <v>76</v>
      </c>
    </row>
    <row r="16" spans="1:7" ht="15">
      <c r="A16" s="6" t="s">
        <v>4</v>
      </c>
      <c r="B16" s="2">
        <v>568</v>
      </c>
      <c r="C16" s="2">
        <v>7</v>
      </c>
      <c r="D16" s="2">
        <v>20</v>
      </c>
      <c r="E16" s="2">
        <v>211</v>
      </c>
      <c r="F16" s="2">
        <v>213</v>
      </c>
      <c r="G16" s="2">
        <v>117</v>
      </c>
    </row>
    <row r="17" spans="1:7" ht="15">
      <c r="A17" s="6" t="s">
        <v>5</v>
      </c>
      <c r="B17" s="2">
        <v>438</v>
      </c>
      <c r="C17" s="2">
        <v>7</v>
      </c>
      <c r="D17" s="2">
        <v>17</v>
      </c>
      <c r="E17" s="2">
        <v>153</v>
      </c>
      <c r="F17" s="2">
        <v>169</v>
      </c>
      <c r="G17" s="2">
        <v>92</v>
      </c>
    </row>
    <row r="18" spans="1:7" ht="15">
      <c r="A18" s="6"/>
      <c r="B18" s="2"/>
      <c r="C18" s="2"/>
      <c r="D18" s="2"/>
      <c r="E18" s="2"/>
      <c r="F18" s="2"/>
      <c r="G18" s="2"/>
    </row>
    <row r="19" spans="1:7" ht="15">
      <c r="A19" s="12" t="s">
        <v>29</v>
      </c>
      <c r="B19" s="2">
        <v>25</v>
      </c>
      <c r="C19" s="2">
        <v>1</v>
      </c>
      <c r="D19" s="2">
        <v>6</v>
      </c>
      <c r="E19" s="2">
        <v>14</v>
      </c>
      <c r="F19" s="2">
        <v>1</v>
      </c>
      <c r="G19" s="2">
        <v>3</v>
      </c>
    </row>
    <row r="20" spans="1:7" ht="15">
      <c r="A20" s="6" t="s">
        <v>6</v>
      </c>
      <c r="B20" s="2">
        <v>8</v>
      </c>
      <c r="C20" s="2">
        <v>0</v>
      </c>
      <c r="D20" s="2">
        <v>5</v>
      </c>
      <c r="E20" s="2">
        <v>2</v>
      </c>
      <c r="F20" s="2">
        <v>0</v>
      </c>
      <c r="G20" s="2">
        <v>1</v>
      </c>
    </row>
    <row r="21" spans="1:7" ht="15">
      <c r="A21" s="6" t="s">
        <v>7</v>
      </c>
      <c r="B21" s="2">
        <v>3</v>
      </c>
      <c r="C21" s="2">
        <v>0</v>
      </c>
      <c r="D21" s="2">
        <v>0</v>
      </c>
      <c r="E21" s="2">
        <v>2</v>
      </c>
      <c r="F21" s="2">
        <v>0</v>
      </c>
      <c r="G21" s="2">
        <v>1</v>
      </c>
    </row>
    <row r="22" spans="1:7" ht="15">
      <c r="A22" s="6" t="s">
        <v>8</v>
      </c>
      <c r="B22" s="2">
        <v>9</v>
      </c>
      <c r="C22" s="2">
        <v>1</v>
      </c>
      <c r="D22" s="2">
        <v>0</v>
      </c>
      <c r="E22" s="2">
        <v>7</v>
      </c>
      <c r="F22" s="2">
        <v>0</v>
      </c>
      <c r="G22" s="2">
        <v>1</v>
      </c>
    </row>
    <row r="23" spans="1:7" ht="15">
      <c r="A23" s="6" t="s">
        <v>9</v>
      </c>
      <c r="B23" s="2">
        <v>5</v>
      </c>
      <c r="C23" s="2">
        <v>0</v>
      </c>
      <c r="D23" s="2">
        <v>1</v>
      </c>
      <c r="E23" s="2">
        <v>3</v>
      </c>
      <c r="F23" s="2">
        <v>1</v>
      </c>
      <c r="G23" s="2">
        <v>0</v>
      </c>
    </row>
    <row r="24" spans="1:7" ht="15">
      <c r="A24" s="8"/>
      <c r="B24" s="2"/>
      <c r="C24" s="2"/>
      <c r="D24" s="2"/>
      <c r="E24" s="2"/>
      <c r="F24" s="2"/>
      <c r="G24" s="2"/>
    </row>
    <row r="25" spans="1:7" ht="15">
      <c r="A25" s="14" t="s">
        <v>25</v>
      </c>
      <c r="B25" s="2"/>
      <c r="C25" s="2"/>
      <c r="D25" s="2"/>
      <c r="E25" s="2"/>
      <c r="F25" s="2"/>
      <c r="G25" s="2"/>
    </row>
    <row r="26" spans="1:7" ht="15">
      <c r="A26" s="16" t="s">
        <v>23</v>
      </c>
      <c r="B26" s="9">
        <f aca="true" t="shared" si="0" ref="B26:G26">SUM(B28+B32+B37)</f>
        <v>100.00000000000001</v>
      </c>
      <c r="C26" s="9">
        <f t="shared" si="0"/>
        <v>100</v>
      </c>
      <c r="D26" s="9">
        <f t="shared" si="0"/>
        <v>100</v>
      </c>
      <c r="E26" s="9">
        <f t="shared" si="0"/>
        <v>100</v>
      </c>
      <c r="F26" s="9">
        <f t="shared" si="0"/>
        <v>99.99999999999999</v>
      </c>
      <c r="G26" s="9">
        <f t="shared" si="0"/>
        <v>100.00000000000001</v>
      </c>
    </row>
    <row r="27" spans="1:7" ht="14.25" customHeight="1">
      <c r="A27" s="5"/>
      <c r="B27" s="2"/>
      <c r="C27" s="2"/>
      <c r="D27" s="2"/>
      <c r="E27" s="2"/>
      <c r="F27" s="2"/>
      <c r="G27" s="2"/>
    </row>
    <row r="28" spans="1:7" ht="15">
      <c r="A28" s="6" t="s">
        <v>26</v>
      </c>
      <c r="B28" s="9">
        <f aca="true" t="shared" si="1" ref="B28:G28">(B10/B8)*100</f>
        <v>97.95487767879307</v>
      </c>
      <c r="C28" s="9">
        <f t="shared" si="1"/>
        <v>86.66666666666667</v>
      </c>
      <c r="D28" s="9">
        <f t="shared" si="1"/>
        <v>89.14100486223663</v>
      </c>
      <c r="E28" s="9">
        <f t="shared" si="1"/>
        <v>84.02453271028037</v>
      </c>
      <c r="F28" s="9">
        <f t="shared" si="1"/>
        <v>98.88991119289543</v>
      </c>
      <c r="G28" s="9">
        <f t="shared" si="1"/>
        <v>98.42468001312767</v>
      </c>
    </row>
    <row r="29" spans="1:7" ht="15">
      <c r="A29" s="6" t="s">
        <v>1</v>
      </c>
      <c r="B29" s="9">
        <f aca="true" t="shared" si="2" ref="B29:G29">(B11/B10)*100</f>
        <v>51.2635328236967</v>
      </c>
      <c r="C29" s="9">
        <f t="shared" si="2"/>
        <v>55.62130177514793</v>
      </c>
      <c r="D29" s="9">
        <f t="shared" si="2"/>
        <v>54.36363636363636</v>
      </c>
      <c r="E29" s="9">
        <f t="shared" si="2"/>
        <v>55.12686826555439</v>
      </c>
      <c r="F29" s="9">
        <f t="shared" si="2"/>
        <v>51.044679517000056</v>
      </c>
      <c r="G29" s="9">
        <f t="shared" si="2"/>
        <v>51.11148160497944</v>
      </c>
    </row>
    <row r="30" spans="1:7" ht="15">
      <c r="A30" s="6" t="s">
        <v>2</v>
      </c>
      <c r="B30" s="9">
        <f aca="true" t="shared" si="3" ref="B30:G30">(B12/B10)*100</f>
        <v>48.73646717630331</v>
      </c>
      <c r="C30" s="9">
        <f t="shared" si="3"/>
        <v>44.37869822485207</v>
      </c>
      <c r="D30" s="9">
        <f t="shared" si="3"/>
        <v>45.63636363636363</v>
      </c>
      <c r="E30" s="9">
        <f t="shared" si="3"/>
        <v>44.87313173444561</v>
      </c>
      <c r="F30" s="9">
        <f t="shared" si="3"/>
        <v>48.95532048299994</v>
      </c>
      <c r="G30" s="9">
        <f t="shared" si="3"/>
        <v>48.88851839502056</v>
      </c>
    </row>
    <row r="31" spans="1:7" ht="15">
      <c r="A31" s="6"/>
      <c r="B31" s="9"/>
      <c r="C31" s="9"/>
      <c r="D31" s="9"/>
      <c r="E31" s="9"/>
      <c r="F31" s="9"/>
      <c r="G31" s="9"/>
    </row>
    <row r="32" spans="1:7" ht="15">
      <c r="A32" s="6" t="s">
        <v>27</v>
      </c>
      <c r="B32" s="9">
        <f aca="true" t="shared" si="4" ref="B32:G32">(B14/B8)*100</f>
        <v>2.010646220040268</v>
      </c>
      <c r="C32" s="9">
        <f t="shared" si="4"/>
        <v>12.82051282051282</v>
      </c>
      <c r="D32" s="9">
        <f t="shared" si="4"/>
        <v>9.886547811993516</v>
      </c>
      <c r="E32" s="9">
        <f t="shared" si="4"/>
        <v>15.566588785046727</v>
      </c>
      <c r="F32" s="9">
        <f t="shared" si="4"/>
        <v>1.1080886470917672</v>
      </c>
      <c r="G32" s="9">
        <f t="shared" si="4"/>
        <v>1.5589104036757466</v>
      </c>
    </row>
    <row r="33" spans="1:7" ht="15">
      <c r="A33" s="6" t="s">
        <v>3</v>
      </c>
      <c r="B33" s="9">
        <f>(B15/B14)*100</f>
        <v>31.001371742112482</v>
      </c>
      <c r="C33" s="9">
        <f>(C15/C14)*100</f>
        <v>44</v>
      </c>
      <c r="D33" s="9">
        <f>(D15/D14)*100</f>
        <v>39.34426229508197</v>
      </c>
      <c r="E33" s="9">
        <f>(E15/E14)*100</f>
        <v>31.70731707317073</v>
      </c>
      <c r="F33" s="9">
        <f>(F15/F14)*100</f>
        <v>31.046931407942242</v>
      </c>
      <c r="G33" s="9">
        <v>0</v>
      </c>
    </row>
    <row r="34" spans="1:7" ht="15">
      <c r="A34" s="6" t="s">
        <v>4</v>
      </c>
      <c r="B34" s="9">
        <f>(B16/B14)*100</f>
        <v>38.95747599451303</v>
      </c>
      <c r="C34" s="9">
        <f>(C16/C14)*100</f>
        <v>28.000000000000004</v>
      </c>
      <c r="D34" s="9">
        <f>(D16/D14)*100</f>
        <v>32.78688524590164</v>
      </c>
      <c r="E34" s="9">
        <f>(E16/E14)*100</f>
        <v>39.587242026266416</v>
      </c>
      <c r="F34" s="9">
        <f>(F16/F14)*100</f>
        <v>38.44765342960289</v>
      </c>
      <c r="G34" s="9">
        <v>0</v>
      </c>
    </row>
    <row r="35" spans="1:7" ht="15">
      <c r="A35" s="6" t="s">
        <v>5</v>
      </c>
      <c r="B35" s="9">
        <f>(B17/B14)*100</f>
        <v>30.04115226337449</v>
      </c>
      <c r="C35" s="9">
        <f>(C17/C14)*100</f>
        <v>28.000000000000004</v>
      </c>
      <c r="D35" s="9">
        <f>(D17/D14)*100</f>
        <v>27.86885245901639</v>
      </c>
      <c r="E35" s="9">
        <f>(E17/E14)*100</f>
        <v>28.705440900562852</v>
      </c>
      <c r="F35" s="9">
        <f>(F17/F14)*100</f>
        <v>30.505415162454874</v>
      </c>
      <c r="G35" s="9">
        <v>0</v>
      </c>
    </row>
    <row r="36" spans="1:7" ht="15">
      <c r="A36" s="6"/>
      <c r="B36" s="9"/>
      <c r="C36" s="9"/>
      <c r="D36" s="9"/>
      <c r="E36" s="9"/>
      <c r="F36" s="9"/>
      <c r="G36" s="9"/>
    </row>
    <row r="37" spans="1:7" ht="15">
      <c r="A37" s="12" t="s">
        <v>29</v>
      </c>
      <c r="B37" s="9">
        <f aca="true" t="shared" si="5" ref="B37:G37">(B19/B8)*100</f>
        <v>0.03447610116667126</v>
      </c>
      <c r="C37" s="9">
        <f t="shared" si="5"/>
        <v>0.5128205128205128</v>
      </c>
      <c r="D37" s="9">
        <f t="shared" si="5"/>
        <v>0.9724473257698543</v>
      </c>
      <c r="E37" s="9">
        <f t="shared" si="5"/>
        <v>0.40887850467289716</v>
      </c>
      <c r="F37" s="9">
        <f t="shared" si="5"/>
        <v>0.002000160012801024</v>
      </c>
      <c r="G37" s="9">
        <f t="shared" si="5"/>
        <v>0.016409583196586804</v>
      </c>
    </row>
    <row r="38" spans="1:7" ht="15">
      <c r="A38" s="6" t="s">
        <v>6</v>
      </c>
      <c r="B38" s="9">
        <f>(B20/B19)*100</f>
        <v>32</v>
      </c>
      <c r="C38" s="9">
        <f>(C19/C8)*100</f>
        <v>0.5128205128205128</v>
      </c>
      <c r="D38" s="9">
        <f>(D20/D19)*100</f>
        <v>83.33333333333334</v>
      </c>
      <c r="E38" s="9">
        <f>(E20/E19)*100</f>
        <v>14.285714285714285</v>
      </c>
      <c r="F38" s="15">
        <v>0</v>
      </c>
      <c r="G38" s="9">
        <v>0</v>
      </c>
    </row>
    <row r="39" spans="1:7" ht="15">
      <c r="A39" s="6" t="s">
        <v>7</v>
      </c>
      <c r="B39" s="9">
        <f>(B21/B19)*100</f>
        <v>12</v>
      </c>
      <c r="C39" s="9">
        <f>(C21/C10)*100</f>
        <v>0</v>
      </c>
      <c r="D39" s="9">
        <f>(D21/D19)*100</f>
        <v>0</v>
      </c>
      <c r="E39" s="9">
        <f>(E21/E19)*100</f>
        <v>14.285714285714285</v>
      </c>
      <c r="F39" s="9">
        <v>0</v>
      </c>
      <c r="G39" s="9">
        <v>0</v>
      </c>
    </row>
    <row r="40" spans="1:7" ht="15">
      <c r="A40" s="6" t="s">
        <v>8</v>
      </c>
      <c r="B40" s="9">
        <f>(B22/B19)*100</f>
        <v>36</v>
      </c>
      <c r="C40" s="9">
        <f>(C22/C11)*100</f>
        <v>1.0638297872340425</v>
      </c>
      <c r="D40" s="9">
        <f>(D22/D19)*100</f>
        <v>0</v>
      </c>
      <c r="E40" s="9">
        <f>(E22/E19)*100</f>
        <v>50</v>
      </c>
      <c r="F40" s="9">
        <v>0</v>
      </c>
      <c r="G40" s="9">
        <v>0</v>
      </c>
    </row>
    <row r="41" spans="1:7" ht="15">
      <c r="A41" s="6" t="s">
        <v>9</v>
      </c>
      <c r="B41" s="9">
        <f>(B23/B19)*100</f>
        <v>20</v>
      </c>
      <c r="C41" s="9">
        <f>(C23/C12)*100</f>
        <v>0</v>
      </c>
      <c r="D41" s="9">
        <f>(D23/D19)*100</f>
        <v>16.666666666666664</v>
      </c>
      <c r="E41" s="9">
        <f>(E23/E19)*100</f>
        <v>21.428571428571427</v>
      </c>
      <c r="F41" s="9">
        <v>0</v>
      </c>
      <c r="G41" s="9">
        <v>0</v>
      </c>
    </row>
    <row r="42" spans="1:7" ht="15">
      <c r="A42" s="8"/>
      <c r="B42" s="2"/>
      <c r="C42" s="2"/>
      <c r="D42" s="2"/>
      <c r="E42" s="2"/>
      <c r="F42" s="2"/>
      <c r="G42" s="2"/>
    </row>
    <row r="43" spans="1:7" ht="15">
      <c r="A43" s="11" t="s">
        <v>24</v>
      </c>
      <c r="B43" s="9"/>
      <c r="C43" s="9"/>
      <c r="D43" s="9"/>
      <c r="E43" s="9"/>
      <c r="F43" s="9"/>
      <c r="G43" s="9"/>
    </row>
    <row r="44" spans="1:7" ht="15">
      <c r="A44" s="17" t="s">
        <v>23</v>
      </c>
      <c r="B44" s="9">
        <f>SUM(C44:G44)</f>
        <v>99.99999999999999</v>
      </c>
      <c r="C44" s="9">
        <f>(C8/B8)*100</f>
        <v>0.2689135891000359</v>
      </c>
      <c r="D44" s="9">
        <f>(D8/B8)*100</f>
        <v>0.8508701767934468</v>
      </c>
      <c r="E44" s="9">
        <f>(E8/B8)*100</f>
        <v>4.721846815787297</v>
      </c>
      <c r="F44" s="9">
        <f>(F8/B8)*100</f>
        <v>68.94668615715585</v>
      </c>
      <c r="G44" s="9">
        <f>(G8/B8)*100</f>
        <v>25.21168326116336</v>
      </c>
    </row>
    <row r="45" spans="1:7" ht="15">
      <c r="A45" s="10"/>
      <c r="B45" s="9"/>
      <c r="C45" s="9"/>
      <c r="D45" s="9"/>
      <c r="E45" s="9"/>
      <c r="F45" s="9"/>
      <c r="G45" s="9"/>
    </row>
    <row r="46" spans="1:7" ht="15">
      <c r="A46" s="6" t="s">
        <v>26</v>
      </c>
      <c r="B46" s="9">
        <f>SUM(C46:G46)</f>
        <v>100</v>
      </c>
      <c r="C46" s="9">
        <f>(C10/$B10)*100</f>
        <v>0.23792428657909928</v>
      </c>
      <c r="D46" s="9">
        <f>(D10/$B10)*100</f>
        <v>0.7743098083935183</v>
      </c>
      <c r="E46" s="9">
        <f>(E10/$B10)*100</f>
        <v>4.050344215905731</v>
      </c>
      <c r="F46" s="9">
        <f>(F10/$B10)*100</f>
        <v>69.60482043051626</v>
      </c>
      <c r="G46" s="9">
        <f>(G10/$B10)*100</f>
        <v>25.332601258605397</v>
      </c>
    </row>
    <row r="47" spans="1:7" ht="15">
      <c r="A47" s="10" t="s">
        <v>1</v>
      </c>
      <c r="B47" s="9">
        <f>SUM(C47:G47)</f>
        <v>100</v>
      </c>
      <c r="C47" s="9">
        <f>(C11/B11)*100</f>
        <v>0.25814956196962624</v>
      </c>
      <c r="D47" s="9">
        <f>(D11/B11)*100</f>
        <v>0.8211353088182792</v>
      </c>
      <c r="E47" s="9">
        <f>(E11/B11)*100</f>
        <v>4.355587290253481</v>
      </c>
      <c r="F47" s="9">
        <f>(F11/B11)*100</f>
        <v>69.30766484497295</v>
      </c>
      <c r="G47" s="9">
        <f>(G11/B11)*100</f>
        <v>25.257462993985662</v>
      </c>
    </row>
    <row r="48" spans="1:7" ht="15">
      <c r="A48" s="6" t="s">
        <v>2</v>
      </c>
      <c r="B48" s="9">
        <f>SUM(C48:G48)</f>
        <v>100</v>
      </c>
      <c r="C48" s="9">
        <f>(C12/B12)*100</f>
        <v>0.21665029753307527</v>
      </c>
      <c r="D48" s="9">
        <f>(D12/B12)*100</f>
        <v>0.7250563290773585</v>
      </c>
      <c r="E48" s="9">
        <f>(E12/B12)*100</f>
        <v>3.7292737882026694</v>
      </c>
      <c r="F48" s="9">
        <f>(F12/B12)*100</f>
        <v>69.91738401987405</v>
      </c>
      <c r="G48" s="9">
        <f>(G12/B12)*100</f>
        <v>25.411635565312846</v>
      </c>
    </row>
    <row r="49" spans="1:7" ht="15">
      <c r="A49" s="6"/>
      <c r="B49" s="9"/>
      <c r="C49" s="9"/>
      <c r="D49" s="9"/>
      <c r="E49" s="9"/>
      <c r="F49" s="9"/>
      <c r="G49" s="9"/>
    </row>
    <row r="50" spans="1:7" ht="15">
      <c r="A50" s="6" t="s">
        <v>27</v>
      </c>
      <c r="B50" s="9">
        <f>SUM(C50:G50)</f>
        <v>100.00000000000001</v>
      </c>
      <c r="C50" s="9">
        <f aca="true" t="shared" si="6" ref="C50:G53">(C14/$B14)*100</f>
        <v>1.7146776406035666</v>
      </c>
      <c r="D50" s="9">
        <f t="shared" si="6"/>
        <v>4.183813443072702</v>
      </c>
      <c r="E50" s="9">
        <f t="shared" si="6"/>
        <v>36.55692729766804</v>
      </c>
      <c r="F50" s="9">
        <f t="shared" si="6"/>
        <v>37.997256515775035</v>
      </c>
      <c r="G50" s="9">
        <f t="shared" si="6"/>
        <v>19.54732510288066</v>
      </c>
    </row>
    <row r="51" spans="1:7" ht="15">
      <c r="A51" s="6" t="s">
        <v>3</v>
      </c>
      <c r="B51" s="9">
        <f>SUM(C51:G51)</f>
        <v>100</v>
      </c>
      <c r="C51" s="9">
        <f t="shared" si="6"/>
        <v>2.433628318584071</v>
      </c>
      <c r="D51" s="9">
        <f t="shared" si="6"/>
        <v>5.3097345132743365</v>
      </c>
      <c r="E51" s="9">
        <f t="shared" si="6"/>
        <v>37.389380530973455</v>
      </c>
      <c r="F51" s="9">
        <f t="shared" si="6"/>
        <v>38.05309734513274</v>
      </c>
      <c r="G51" s="9">
        <f t="shared" si="6"/>
        <v>16.8141592920354</v>
      </c>
    </row>
    <row r="52" spans="1:7" ht="15">
      <c r="A52" s="6" t="s">
        <v>4</v>
      </c>
      <c r="B52" s="9">
        <f>SUM(C52:G52)</f>
        <v>100</v>
      </c>
      <c r="C52" s="9">
        <f t="shared" si="6"/>
        <v>1.232394366197183</v>
      </c>
      <c r="D52" s="9">
        <f t="shared" si="6"/>
        <v>3.5211267605633805</v>
      </c>
      <c r="E52" s="9">
        <f t="shared" si="6"/>
        <v>37.147887323943664</v>
      </c>
      <c r="F52" s="9">
        <f t="shared" si="6"/>
        <v>37.5</v>
      </c>
      <c r="G52" s="9">
        <f t="shared" si="6"/>
        <v>20.598591549295776</v>
      </c>
    </row>
    <row r="53" spans="1:7" ht="15">
      <c r="A53" s="6" t="s">
        <v>5</v>
      </c>
      <c r="B53" s="9">
        <f>SUM(C53:G53)</f>
        <v>100</v>
      </c>
      <c r="C53" s="9">
        <f t="shared" si="6"/>
        <v>1.5981735159817352</v>
      </c>
      <c r="D53" s="9">
        <f t="shared" si="6"/>
        <v>3.881278538812785</v>
      </c>
      <c r="E53" s="9">
        <f t="shared" si="6"/>
        <v>34.93150684931507</v>
      </c>
      <c r="F53" s="9">
        <f t="shared" si="6"/>
        <v>38.58447488584475</v>
      </c>
      <c r="G53" s="9">
        <f t="shared" si="6"/>
        <v>21.00456621004566</v>
      </c>
    </row>
    <row r="54" spans="1:7" ht="15">
      <c r="A54" s="6"/>
      <c r="B54" s="9"/>
      <c r="C54" s="9"/>
      <c r="D54" s="9"/>
      <c r="E54" s="9"/>
      <c r="F54" s="9"/>
      <c r="G54" s="9"/>
    </row>
    <row r="55" spans="1:7" ht="15">
      <c r="A55" s="12" t="s">
        <v>29</v>
      </c>
      <c r="B55" s="9">
        <f>SUM(C55:G55)</f>
        <v>100</v>
      </c>
      <c r="C55" s="9">
        <f>(C19/$B19)*100</f>
        <v>4</v>
      </c>
      <c r="D55" s="9">
        <f>(D19/$B19)*100</f>
        <v>24</v>
      </c>
      <c r="E55" s="9">
        <f>(E19/$B19)*100</f>
        <v>56.00000000000001</v>
      </c>
      <c r="F55" s="9">
        <f>(F19/$B19)*100</f>
        <v>4</v>
      </c>
      <c r="G55" s="9">
        <f>(G19/$B19)*100</f>
        <v>12</v>
      </c>
    </row>
    <row r="56" spans="1:7" ht="15">
      <c r="A56" s="6" t="s">
        <v>6</v>
      </c>
      <c r="B56" s="9">
        <f>SUM(C56:G56)</f>
        <v>100</v>
      </c>
      <c r="C56" s="9">
        <f aca="true" t="shared" si="7" ref="C56:G59">(C20/$B20)*100</f>
        <v>0</v>
      </c>
      <c r="D56" s="9">
        <f t="shared" si="7"/>
        <v>62.5</v>
      </c>
      <c r="E56" s="9">
        <f t="shared" si="7"/>
        <v>25</v>
      </c>
      <c r="F56" s="9">
        <f t="shared" si="7"/>
        <v>0</v>
      </c>
      <c r="G56" s="9">
        <f t="shared" si="7"/>
        <v>12.5</v>
      </c>
    </row>
    <row r="57" spans="1:7" ht="15">
      <c r="A57" s="6" t="s">
        <v>7</v>
      </c>
      <c r="B57" s="9">
        <f>SUM(C57:G57)</f>
        <v>99.99999999999999</v>
      </c>
      <c r="C57" s="9">
        <f t="shared" si="7"/>
        <v>0</v>
      </c>
      <c r="D57" s="9">
        <f t="shared" si="7"/>
        <v>0</v>
      </c>
      <c r="E57" s="9">
        <f t="shared" si="7"/>
        <v>66.66666666666666</v>
      </c>
      <c r="F57" s="9">
        <f t="shared" si="7"/>
        <v>0</v>
      </c>
      <c r="G57" s="9">
        <f t="shared" si="7"/>
        <v>33.33333333333333</v>
      </c>
    </row>
    <row r="58" spans="1:7" ht="15">
      <c r="A58" s="6" t="s">
        <v>8</v>
      </c>
      <c r="B58" s="9">
        <f>SUM(C58:G58)</f>
        <v>100.00000000000001</v>
      </c>
      <c r="C58" s="9">
        <f t="shared" si="7"/>
        <v>11.11111111111111</v>
      </c>
      <c r="D58" s="9">
        <f t="shared" si="7"/>
        <v>0</v>
      </c>
      <c r="E58" s="9">
        <f t="shared" si="7"/>
        <v>77.77777777777779</v>
      </c>
      <c r="F58" s="9">
        <f t="shared" si="7"/>
        <v>0</v>
      </c>
      <c r="G58" s="9">
        <f t="shared" si="7"/>
        <v>11.11111111111111</v>
      </c>
    </row>
    <row r="59" spans="1:7" ht="15">
      <c r="A59" s="6" t="s">
        <v>9</v>
      </c>
      <c r="B59" s="9">
        <f>SUM(C59:G59)</f>
        <v>100</v>
      </c>
      <c r="C59" s="9">
        <f t="shared" si="7"/>
        <v>0</v>
      </c>
      <c r="D59" s="9">
        <f t="shared" si="7"/>
        <v>20</v>
      </c>
      <c r="E59" s="9">
        <f t="shared" si="7"/>
        <v>60</v>
      </c>
      <c r="F59" s="9">
        <f t="shared" si="7"/>
        <v>20</v>
      </c>
      <c r="G59" s="9">
        <f t="shared" si="7"/>
        <v>0</v>
      </c>
    </row>
    <row r="61" spans="1:7" ht="15">
      <c r="A61" s="3" t="s">
        <v>10</v>
      </c>
      <c r="B61" s="3" t="s">
        <v>11</v>
      </c>
      <c r="C61" s="3" t="s">
        <v>12</v>
      </c>
      <c r="D61" s="3" t="s">
        <v>13</v>
      </c>
      <c r="E61" s="3" t="s">
        <v>14</v>
      </c>
      <c r="F61" s="3" t="s">
        <v>15</v>
      </c>
      <c r="G61" s="3" t="s">
        <v>16</v>
      </c>
    </row>
    <row r="62" ht="15">
      <c r="A62" s="4" t="s">
        <v>17</v>
      </c>
    </row>
  </sheetData>
  <sheetProtection/>
  <mergeCells count="1">
    <mergeCell ref="A3:G3"/>
  </mergeCells>
  <printOptions/>
  <pageMargins left="0.75" right="0.75" top="1" bottom="1" header="0" footer="0"/>
  <pageSetup fitToHeight="1" fitToWidth="1" horizontalDpi="600" verticalDpi="600" orientation="portrait" paperSize="9" scale="54" r:id="rId2"/>
  <headerFooter alignWithMargins="0">
    <oddFooter>&amp;L</oddFooter>
  </headerFooter>
  <ignoredErrors>
    <ignoredError sqref="B29:F29 G29 C38:C4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JESUS FERNANDEZ-QUEJO HERMOSILLA</dc:creator>
  <cp:keywords/>
  <dc:description/>
  <cp:lastModifiedBy>ICM</cp:lastModifiedBy>
  <cp:lastPrinted>2020-03-10T09:40:56Z</cp:lastPrinted>
  <dcterms:created xsi:type="dcterms:W3CDTF">2020-03-09T09:49:43Z</dcterms:created>
  <dcterms:modified xsi:type="dcterms:W3CDTF">2020-05-13T08:34:10Z</dcterms:modified>
  <cp:category/>
  <cp:version/>
  <cp:contentType/>
  <cp:contentStatus/>
</cp:coreProperties>
</file>