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26" windowWidth="8415" windowHeight="8175" activeTab="0"/>
  </bookViews>
  <sheets>
    <sheet name="NOTA" sheetId="1" r:id="rId1"/>
    <sheet name="Indice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'1'!$B$1:$O$226</definedName>
    <definedName name="_xlnm.Print_Area" localSheetId="3">'2'!$A$1:$O$89</definedName>
    <definedName name="_xlnm.Print_Area" localSheetId="4">'3'!$A$1:$M$94</definedName>
    <definedName name="_xlnm.Print_Area" localSheetId="5">'4'!$A$1:$M$90</definedName>
    <definedName name="_xlnm.Print_Area" localSheetId="1">'Indice'!$B$1:$B$14</definedName>
    <definedName name="_xlnm.Print_Area" localSheetId="0">'NOTA'!$B$1:$B$15</definedName>
    <definedName name="_xlnm.Print_Titles" localSheetId="2">'1'!$1:$2</definedName>
  </definedNames>
  <calcPr fullCalcOnLoad="1"/>
</workbook>
</file>

<file path=xl/sharedStrings.xml><?xml version="1.0" encoding="utf-8"?>
<sst xmlns="http://schemas.openxmlformats.org/spreadsheetml/2006/main" count="2797" uniqueCount="60">
  <si>
    <t>No peligrosos</t>
  </si>
  <si>
    <t>Peligrosos</t>
  </si>
  <si>
    <t>..</t>
  </si>
  <si>
    <t>España</t>
  </si>
  <si>
    <t>01. Residuos químicos (no incluye 01.3)</t>
  </si>
  <si>
    <t>01.3 Aceites usados</t>
  </si>
  <si>
    <t>02. Residuos de preparados químicos</t>
  </si>
  <si>
    <t>03. Otros residuos químicos</t>
  </si>
  <si>
    <t>05. Residuos sanitarios y biológicos</t>
  </si>
  <si>
    <t>06. Residuos metálicos</t>
  </si>
  <si>
    <t>07.1 Residuos de vidrio</t>
  </si>
  <si>
    <t>07.2 Residuos de papel y cartón</t>
  </si>
  <si>
    <t>07.3 Residuos de caucho</t>
  </si>
  <si>
    <t>07.4 Residuos de plástico</t>
  </si>
  <si>
    <t>07.5 Residuos de madera</t>
  </si>
  <si>
    <t>07.6 Residuos textiles</t>
  </si>
  <si>
    <t>08. Equipos desechados</t>
  </si>
  <si>
    <t>09. Residuos animales y vegetales</t>
  </si>
  <si>
    <t>10. Residuos corrientes mezclados</t>
  </si>
  <si>
    <t>12.4 Residuos de la combustión</t>
  </si>
  <si>
    <t>Comunidad de Madrid</t>
  </si>
  <si>
    <t>-</t>
  </si>
  <si>
    <t>07.7 Residuos que contienen PCB</t>
  </si>
  <si>
    <t>Toneladas</t>
  </si>
  <si>
    <t xml:space="preserve">Fuente: Encuesta sobre generación de residuos en el sector industrial. Instituto Nacional de Estadística </t>
  </si>
  <si>
    <t>ÍNDICE</t>
  </si>
  <si>
    <t>01.1 Disolventes usados</t>
  </si>
  <si>
    <t>01.2 Residuos ácidos, alcalinos o salinos</t>
  </si>
  <si>
    <t>01.4 Catalizadores químicos usados</t>
  </si>
  <si>
    <t>03.1 Depositos y residuos químicos</t>
  </si>
  <si>
    <t>03.2 Lodos de efluentes industriales (secos)</t>
  </si>
  <si>
    <t>08.1 Vehículos desechados</t>
  </si>
  <si>
    <t>08.41 Pilas y acumuladores</t>
  </si>
  <si>
    <t>09.3 Heces abimales, orina y estiércol</t>
  </si>
  <si>
    <t>10.1 Residuos domésticos y similares</t>
  </si>
  <si>
    <t>10.2 Materiales mezclados e indiferenciados</t>
  </si>
  <si>
    <t>10.3 Residuos de separación</t>
  </si>
  <si>
    <t xml:space="preserve">13. Residuos solidificados, estabilizados y vitrificados </t>
  </si>
  <si>
    <t>12.6 Suelos y lodos de dragados contaminados</t>
  </si>
  <si>
    <t>Total</t>
  </si>
  <si>
    <t>12. Residuos minerales y de la construcción (no incluye 12.4 y 12.6)</t>
  </si>
  <si>
    <t>09.11 Residuos animales de productos alimenticios y de la preparación de alimentos</t>
  </si>
  <si>
    <t>2. Cantidad de residuos generados por las industrias extractivas por clase de residuo según tipo de peligrosidad</t>
  </si>
  <si>
    <t>3. Cantidad de residuos generados en las industrias manufactureras por clase de residuo según tipo de peligrosidad</t>
  </si>
  <si>
    <t>(2) A partir del año 2008, y en coherencia con el Reglamento (CE) 2150/2002, las categorías de lodos se consideran tan sólo en términos equivalentes de materia seca.</t>
  </si>
  <si>
    <t>(1) De acuerdo con la nueva Clasificación Nacional de Actividades Económicas (CNAE 2009), no se han tenido en cuenta los establecimientos de producción de energía a partir de la incineración de residuos.</t>
  </si>
  <si>
    <r>
      <t>11. Lodos comunes (excluido 11.3)</t>
    </r>
    <r>
      <rPr>
        <vertAlign val="superscript"/>
        <sz val="10"/>
        <rFont val="Arial"/>
        <family val="2"/>
      </rPr>
      <t>(*)</t>
    </r>
  </si>
  <si>
    <r>
      <t>11.3 Lodos de dragado no contaminado (secos)</t>
    </r>
    <r>
      <rPr>
        <vertAlign val="superscript"/>
        <sz val="10"/>
        <rFont val="Arial"/>
        <family val="2"/>
      </rPr>
      <t>(*)</t>
    </r>
  </si>
  <si>
    <r>
      <t>11. Lodos comunes (excluido 11.3)</t>
    </r>
    <r>
      <rPr>
        <vertAlign val="superscript"/>
        <sz val="10"/>
        <rFont val="Arial"/>
        <family val="2"/>
      </rPr>
      <t>(2)</t>
    </r>
  </si>
  <si>
    <r>
      <t>11.3 Lodos de dragado no contaminado (secos)</t>
    </r>
    <r>
      <rPr>
        <vertAlign val="superscript"/>
        <sz val="10"/>
        <rFont val="Arial"/>
        <family val="2"/>
      </rPr>
      <t>(2)</t>
    </r>
  </si>
  <si>
    <r>
      <t>1. Cantidad total de residuos generados por clase de residuo según tipo de peligrosidad</t>
    </r>
    <r>
      <rPr>
        <b/>
        <vertAlign val="superscript"/>
        <sz val="12"/>
        <rFont val="Arial"/>
        <family val="2"/>
      </rPr>
      <t>(1)</t>
    </r>
  </si>
  <si>
    <r>
      <t>4. Cantidad de residuos generados en el suministro de energía eléctrica, gas, vapor y aire acondicionado por clase de residuo según tipo de peligrosidad</t>
    </r>
    <r>
      <rPr>
        <b/>
        <vertAlign val="superscript"/>
        <sz val="12"/>
        <rFont val="Arial"/>
        <family val="2"/>
      </rPr>
      <t>(1)</t>
    </r>
  </si>
  <si>
    <t>(*) A partir del año 2008, y en coherencia con el Reglamento (CE) 2150/2002, las categorías de lodos se consideran tan sólo en términos equivalentes de materia seca.</t>
  </si>
  <si>
    <t>12.1 Residuos minerales y de la construción y demolición</t>
  </si>
  <si>
    <t>12.7 Lodos de dragado</t>
  </si>
  <si>
    <t>Nota metodológica</t>
  </si>
  <si>
    <t>ENCUESTA SOBRE GENERACIÓN DE RESIDUOS EN EL SECTOR INDUSTRIAL</t>
  </si>
  <si>
    <t>03.3 Lodos y residuos líquidos procedentes del tratamiento de residuos (secos)</t>
  </si>
  <si>
    <t>09.2 residuos vegetales</t>
  </si>
  <si>
    <t>12.2, 12.3, 12.5 Otros residuos minerales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</si>
</sst>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0"/>
    <numFmt numFmtId="166" formatCode="0.000000000000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7.5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4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15.75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6.5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2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2.25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12" fillId="33" borderId="0" xfId="0" applyFont="1" applyFill="1" applyAlignment="1">
      <alignment horizontal="justify"/>
    </xf>
    <xf numFmtId="0" fontId="11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 wrapText="1" indent="1"/>
    </xf>
    <xf numFmtId="3" fontId="0" fillId="35" borderId="0" xfId="0" applyNumberFormat="1" applyFill="1" applyBorder="1" applyAlignment="1">
      <alignment horizontal="right"/>
    </xf>
    <xf numFmtId="0" fontId="0" fillId="35" borderId="14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0" fontId="2" fillId="36" borderId="0" xfId="0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wrapText="1"/>
    </xf>
    <xf numFmtId="3" fontId="0" fillId="35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right"/>
    </xf>
    <xf numFmtId="0" fontId="17" fillId="35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9" fillId="33" borderId="0" xfId="45" applyFont="1" applyFill="1" applyAlignment="1" applyProtection="1">
      <alignment horizontal="left" vertical="center"/>
      <protection/>
    </xf>
    <xf numFmtId="0" fontId="19" fillId="33" borderId="0" xfId="45" applyFont="1" applyFill="1" applyAlignment="1" applyProtection="1">
      <alignment horizontal="left" vertical="center" wrapText="1"/>
      <protection/>
    </xf>
    <xf numFmtId="0" fontId="19" fillId="33" borderId="0" xfId="45" applyFont="1" applyFill="1" applyAlignment="1" applyProtection="1">
      <alignment horizontal="center"/>
      <protection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wrapText="1"/>
    </xf>
    <xf numFmtId="3" fontId="0" fillId="35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left"/>
    </xf>
    <xf numFmtId="0" fontId="19" fillId="33" borderId="10" xfId="45" applyFont="1" applyFill="1" applyBorder="1" applyAlignment="1" applyProtection="1">
      <alignment horizontal="right"/>
      <protection/>
    </xf>
    <xf numFmtId="0" fontId="19" fillId="33" borderId="16" xfId="45" applyFont="1" applyFill="1" applyBorder="1" applyAlignment="1" applyProtection="1">
      <alignment horizontal="right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35" borderId="17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4D"/>
      <rgbColor rgb="00A0D1BF"/>
      <rgbColor rgb="005BB29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05"/>
          <c:w val="0.962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1006.484</c:v>
              </c:pt>
              <c:pt idx="1">
                <c:v>1027.53</c:v>
              </c:pt>
              <c:pt idx="2">
                <c:v>1934.942</c:v>
              </c:pt>
              <c:pt idx="3">
                <c:v>1536.853</c:v>
              </c:pt>
              <c:pt idx="4">
                <c:v>1697.882</c:v>
              </c:pt>
              <c:pt idx="5">
                <c:v>1397.84</c:v>
              </c:pt>
              <c:pt idx="6">
                <c:v>871.4</c:v>
              </c:pt>
              <c:pt idx="7">
                <c:v>768.627</c:v>
              </c:pt>
              <c:pt idx="8">
                <c:v>779.713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72.751</c:v>
              </c:pt>
              <c:pt idx="1">
                <c:v>99.97</c:v>
              </c:pt>
              <c:pt idx="2">
                <c:v>84.676</c:v>
              </c:pt>
              <c:pt idx="3">
                <c:v>122.759</c:v>
              </c:pt>
              <c:pt idx="4">
                <c:v>139.305</c:v>
              </c:pt>
              <c:pt idx="5">
                <c:v>101.046</c:v>
              </c:pt>
              <c:pt idx="6">
                <c:v>93.065</c:v>
              </c:pt>
              <c:pt idx="7">
                <c:v>89.529</c:v>
              </c:pt>
              <c:pt idx="8">
                <c:v>70.695</c:v>
              </c:pt>
            </c:numLit>
          </c:val>
        </c:ser>
        <c:gapWidth val="70"/>
        <c:axId val="29668621"/>
        <c:axId val="65690998"/>
      </c:barChart>
      <c:catAx>
        <c:axId val="2966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resiudos en el sector industrial. Instituto Nacional de Estadística 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At val="1"/>
        <c:crossBetween val="between"/>
        <c:dispUnits/>
        <c:majorUnit val="25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79"/>
          <c:w val="0.49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5"/>
          <c:w val="0.91775"/>
          <c:h val="0.6387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2150.794</c:v>
              </c:pt>
              <c:pt idx="1">
                <c:v>2093.688</c:v>
              </c:pt>
              <c:pt idx="2">
                <c:v>5904.244</c:v>
              </c:pt>
              <c:pt idx="3">
                <c:v>8470.81</c:v>
              </c:pt>
              <c:pt idx="4">
                <c:v>7236.709</c:v>
              </c:pt>
              <c:pt idx="5">
                <c:v>8473.509</c:v>
              </c:pt>
              <c:pt idx="6">
                <c:v>4841.2</c:v>
              </c:pt>
              <c:pt idx="7">
                <c:v>3295.197</c:v>
              </c:pt>
              <c:pt idx="8">
                <c:v>2316.148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38.634</c:v>
              </c:pt>
              <c:pt idx="1">
                <c:v>25.706</c:v>
              </c:pt>
              <c:pt idx="2">
                <c:v>38.721</c:v>
              </c:pt>
              <c:pt idx="3">
                <c:v>47.025</c:v>
              </c:pt>
              <c:pt idx="4">
                <c:v>67.345</c:v>
              </c:pt>
              <c:pt idx="5">
                <c:v>45.515</c:v>
              </c:pt>
              <c:pt idx="6">
                <c:v>30.959</c:v>
              </c:pt>
              <c:pt idx="7">
                <c:v>29.549</c:v>
              </c:pt>
              <c:pt idx="8">
                <c:v>22.914</c:v>
              </c:pt>
            </c:numLit>
          </c:val>
        </c:ser>
        <c:axId val="40834679"/>
        <c:axId val="31967792"/>
      </c:barChart>
      <c:catAx>
        <c:axId val="40834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  <c:max val="9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4679"/>
        <c:crosses val="max"/>
        <c:crossBetween val="between"/>
        <c:dispUnits/>
        <c:majorUnit val="500"/>
        <c:minorUnit val="7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25"/>
          <c:y val="0.8605"/>
          <c:w val="0.377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75"/>
          <c:w val="1"/>
          <c:h val="0.5492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57464.734</c:v>
              </c:pt>
              <c:pt idx="1">
                <c:v>57404.557</c:v>
              </c:pt>
              <c:pt idx="2">
                <c:v>54261.461</c:v>
              </c:pt>
              <c:pt idx="3">
                <c:v>58157.36</c:v>
              </c:pt>
              <c:pt idx="4">
                <c:v>57122.133</c:v>
              </c:pt>
              <c:pt idx="5">
                <c:v>58530.051</c:v>
              </c:pt>
              <c:pt idx="6">
                <c:v>48280.437</c:v>
              </c:pt>
              <c:pt idx="7">
                <c:v>38773.851</c:v>
              </c:pt>
              <c:pt idx="8">
                <c:v>49157.415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1575.538</c:v>
              </c:pt>
              <c:pt idx="1">
                <c:v>2145.411</c:v>
              </c:pt>
              <c:pt idx="2">
                <c:v>1970.36</c:v>
              </c:pt>
              <c:pt idx="3">
                <c:v>2227.894</c:v>
              </c:pt>
              <c:pt idx="4">
                <c:v>2131.629</c:v>
              </c:pt>
              <c:pt idx="5">
                <c:v>2162.614</c:v>
              </c:pt>
              <c:pt idx="6">
                <c:v>1676.669</c:v>
              </c:pt>
              <c:pt idx="7">
                <c:v>1383.142</c:v>
              </c:pt>
              <c:pt idx="8">
                <c:v>1393.878</c:v>
              </c:pt>
            </c:numLit>
          </c:val>
        </c:ser>
        <c:gapWidth val="70"/>
        <c:axId val="54348071"/>
        <c:axId val="19370592"/>
      </c:barChart>
      <c:catAx>
        <c:axId val="5434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5"/>
          <c:y val="0.7755"/>
          <c:w val="0.493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Residuos no peligrosos generados por la Comunidad de Madrid sobre el total de España.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2725"/>
          <c:h val="0.70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97.78284369599588</c:v>
              </c:pt>
              <c:pt idx="1">
                <c:v>0</c:v>
              </c:pt>
              <c:pt idx="2">
                <c:v>0</c:v>
              </c:pt>
              <c:pt idx="3">
                <c:v>81.44365830140984</c:v>
              </c:pt>
              <c:pt idx="4">
                <c:v>98.91891891891892</c:v>
              </c:pt>
              <c:pt idx="5">
                <c:v>95.77751711840902</c:v>
              </c:pt>
              <c:pt idx="6">
                <c:v>93.33370126445662</c:v>
              </c:pt>
              <c:pt idx="7">
                <c:v>90.69959024209685</c:v>
              </c:pt>
              <c:pt idx="8">
                <c:v>91.05215966360572</c:v>
              </c:pt>
              <c:pt idx="9">
                <c:v>94.85394586210717</c:v>
              </c:pt>
              <c:pt idx="10">
                <c:v>95.25150778246287</c:v>
              </c:pt>
              <c:pt idx="11">
                <c:v>93.24801026209148</c:v>
              </c:pt>
              <c:pt idx="12">
                <c:v>0</c:v>
              </c:pt>
              <c:pt idx="13">
                <c:v>92.63521288837745</c:v>
              </c:pt>
              <c:pt idx="14">
                <c:v>96.67791246147361</c:v>
              </c:pt>
              <c:pt idx="15">
                <c:v>95.74036718853995</c:v>
              </c:pt>
              <c:pt idx="16">
                <c:v>98.77508177356347</c:v>
              </c:pt>
              <c:pt idx="17">
                <c:v>99.35620827219097</c:v>
              </c:pt>
              <c:pt idx="18">
                <c:v>98.6080278234586</c:v>
              </c:pt>
              <c:pt idx="19">
                <c:v>90.51017126316636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2.217156304004118</c:v>
              </c:pt>
              <c:pt idx="1">
                <c:v>0</c:v>
              </c:pt>
              <c:pt idx="2">
                <c:v>0</c:v>
              </c:pt>
              <c:pt idx="3">
                <c:v>18.556341698590156</c:v>
              </c:pt>
              <c:pt idx="4">
                <c:v>1.0810810810810811</c:v>
              </c:pt>
              <c:pt idx="5">
                <c:v>4.222482881590979</c:v>
              </c:pt>
              <c:pt idx="6">
                <c:v>6.666298735543373</c:v>
              </c:pt>
              <c:pt idx="7">
                <c:v>9.300409757903159</c:v>
              </c:pt>
              <c:pt idx="8">
                <c:v>8.947840336394274</c:v>
              </c:pt>
              <c:pt idx="9">
                <c:v>5.146054137892832</c:v>
              </c:pt>
              <c:pt idx="10">
                <c:v>4.748492217537128</c:v>
              </c:pt>
              <c:pt idx="11">
                <c:v>6.751989737908516</c:v>
              </c:pt>
              <c:pt idx="12">
                <c:v>0</c:v>
              </c:pt>
              <c:pt idx="13">
                <c:v>7.3647871116225545</c:v>
              </c:pt>
              <c:pt idx="14">
                <c:v>3.3220875385263886</c:v>
              </c:pt>
              <c:pt idx="15">
                <c:v>4.259632811460051</c:v>
              </c:pt>
              <c:pt idx="16">
                <c:v>1.2249182264365344</c:v>
              </c:pt>
              <c:pt idx="17">
                <c:v>0.6437917278090322</c:v>
              </c:pt>
              <c:pt idx="18">
                <c:v>1.3919721765413948</c:v>
              </c:pt>
              <c:pt idx="19">
                <c:v>9.489828736833642</c:v>
              </c:pt>
            </c:numLit>
          </c:val>
        </c:ser>
        <c:overlap val="100"/>
        <c:gapWidth val="80"/>
        <c:axId val="40117601"/>
        <c:axId val="25514090"/>
      </c:barChart>
      <c:catAx>
        <c:axId val="4011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25"/>
          <c:y val="0.88825"/>
          <c:w val="0.55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1.4g. Residuos peligrosos generados por la Comunidad de Madrid sobre el total de España. 2010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05"/>
          <c:w val="0.87625"/>
          <c:h val="0.6317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95.52363951098128</c:v>
              </c:pt>
              <c:pt idx="1">
                <c:v>95.1628849671264</c:v>
              </c:pt>
              <c:pt idx="2">
                <c:v>0</c:v>
              </c:pt>
              <c:pt idx="3">
                <c:v>93.98430117787944</c:v>
              </c:pt>
              <c:pt idx="4">
                <c:v>91.96234612599565</c:v>
              </c:pt>
              <c:pt idx="5">
                <c:v>0</c:v>
              </c:pt>
              <c:pt idx="6">
                <c:v>98.4771573604061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99.39959973315544</c:v>
              </c:pt>
              <c:pt idx="11">
                <c:v>0</c:v>
              </c:pt>
              <c:pt idx="12">
                <c:v>85.55871212121212</c:v>
              </c:pt>
              <c:pt idx="13">
                <c:v>70.32447415620413</c:v>
              </c:pt>
              <c:pt idx="14">
                <c:v>0</c:v>
              </c:pt>
              <c:pt idx="15">
                <c:v>97.71107239030572</c:v>
              </c:pt>
              <c:pt idx="16">
                <c:v>0</c:v>
              </c:pt>
              <c:pt idx="17">
                <c:v>98.64966827110706</c:v>
              </c:pt>
              <c:pt idx="18">
                <c:v>95.22015178643754</c:v>
              </c:pt>
              <c:pt idx="19">
                <c:v>85.98726114649682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4.476360489018717</c:v>
              </c:pt>
              <c:pt idx="1">
                <c:v>4.837115032873597</c:v>
              </c:pt>
              <c:pt idx="2">
                <c:v>0</c:v>
              </c:pt>
              <c:pt idx="3">
                <c:v>6.015698822120557</c:v>
              </c:pt>
              <c:pt idx="4">
                <c:v>8.037653874004345</c:v>
              </c:pt>
              <c:pt idx="5">
                <c:v>0</c:v>
              </c:pt>
              <c:pt idx="6">
                <c:v>1.5228426395939085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0.600400266844563</c:v>
              </c:pt>
              <c:pt idx="11">
                <c:v>0</c:v>
              </c:pt>
              <c:pt idx="12">
                <c:v>14.441287878787879</c:v>
              </c:pt>
              <c:pt idx="13">
                <c:v>29.67552584379586</c:v>
              </c:pt>
              <c:pt idx="14">
                <c:v>0</c:v>
              </c:pt>
              <c:pt idx="15">
                <c:v>2.2889276096942814</c:v>
              </c:pt>
              <c:pt idx="16">
                <c:v>0</c:v>
              </c:pt>
              <c:pt idx="17">
                <c:v>1.3503317288929362</c:v>
              </c:pt>
              <c:pt idx="18">
                <c:v>4.779848213562456</c:v>
              </c:pt>
              <c:pt idx="19">
                <c:v>14.012738853503185</c:v>
              </c:pt>
            </c:numLit>
          </c:val>
        </c:ser>
        <c:overlap val="100"/>
        <c:gapWidth val="80"/>
        <c:axId val="28300219"/>
        <c:axId val="53375380"/>
      </c:barChart>
      <c:catAx>
        <c:axId val="28300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894"/>
          <c:w val="0.524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Cantidad de residuos generados por las industrias extractivas por años según tipo de peligrosidad en la Comunidad de Madrid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Toneladas</a:t>
            </a:r>
          </a:p>
        </c:rich>
      </c:tx>
      <c:layout>
        <c:manualLayout>
          <c:xMode val="factor"/>
          <c:yMode val="factor"/>
          <c:x val="-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9625"/>
          <c:h val="0.641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7951</c:v>
              </c:pt>
              <c:pt idx="1">
                <c:v>23350</c:v>
              </c:pt>
              <c:pt idx="2">
                <c:v>489</c:v>
              </c:pt>
              <c:pt idx="3">
                <c:v>537</c:v>
              </c:pt>
              <c:pt idx="4">
                <c:v>204</c:v>
              </c:pt>
              <c:pt idx="5">
                <c:v>75334</c:v>
              </c:pt>
              <c:pt idx="6">
                <c:v>39593</c:v>
              </c:pt>
            </c:numLit>
          </c:val>
        </c:ser>
        <c:ser>
          <c:idx val="2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31</c:v>
              </c:pt>
              <c:pt idx="1">
                <c:v>176</c:v>
              </c:pt>
              <c:pt idx="2">
                <c:v>180</c:v>
              </c:pt>
              <c:pt idx="3">
                <c:v>124</c:v>
              </c:pt>
              <c:pt idx="4">
                <c:v>303</c:v>
              </c:pt>
              <c:pt idx="5">
                <c:v>321</c:v>
              </c:pt>
              <c:pt idx="6">
                <c:v>462</c:v>
              </c:pt>
            </c:numLit>
          </c:val>
        </c:ser>
        <c:axId val="10616373"/>
        <c:axId val="28438494"/>
      </c:barChart>
      <c:catAx>
        <c:axId val="10616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  <c:max val="8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 val="max"/>
        <c:crossBetween val="between"/>
        <c:dispUnits/>
        <c:majorUnit val="5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86275"/>
          <c:w val="0.35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Cantidad de residuos generados por las industrias extractivas por años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1"/>
          <c:h val="0.67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35490.345</c:v>
              </c:pt>
              <c:pt idx="1">
                <c:v>30838.995</c:v>
              </c:pt>
              <c:pt idx="2">
                <c:v>21765.592</c:v>
              </c:pt>
              <c:pt idx="3">
                <c:v>28951.691</c:v>
              </c:pt>
              <c:pt idx="4">
                <c:v>26096.078</c:v>
              </c:pt>
              <c:pt idx="5">
                <c:v>25912.365</c:v>
              </c:pt>
              <c:pt idx="6">
                <c:v>25709.788</c:v>
              </c:pt>
              <c:pt idx="7">
                <c:v>21957.655</c:v>
              </c:pt>
              <c:pt idx="8">
                <c:v>31727.072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3.077</c:v>
              </c:pt>
              <c:pt idx="1">
                <c:v>113.874</c:v>
              </c:pt>
              <c:pt idx="2">
                <c:v>12.765</c:v>
              </c:pt>
              <c:pt idx="3">
                <c:v>6.626</c:v>
              </c:pt>
              <c:pt idx="4">
                <c:v>5.326</c:v>
              </c:pt>
              <c:pt idx="5">
                <c:v>7.374</c:v>
              </c:pt>
              <c:pt idx="6">
                <c:v>6.511</c:v>
              </c:pt>
              <c:pt idx="7">
                <c:v>4.772</c:v>
              </c:pt>
              <c:pt idx="8">
                <c:v>5.233</c:v>
              </c:pt>
            </c:numLit>
          </c:val>
        </c:ser>
        <c:axId val="54619855"/>
        <c:axId val="21816648"/>
      </c:barChart>
      <c:catAx>
        <c:axId val="546198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  <c:max val="36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max"/>
        <c:crossBetween val="between"/>
        <c:dispUnits/>
        <c:majorUnit val="20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25"/>
          <c:y val="0.87275"/>
          <c:w val="0.358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3.1g.Cantidad de residuos generados en las industrias manufactureras por años según tipo de peligrosidad en la Comunidad de Madrid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925"/>
          <c:w val="0.98775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935.665</c:v>
              </c:pt>
              <c:pt idx="1">
                <c:v>753.592</c:v>
              </c:pt>
              <c:pt idx="2">
                <c:v>1468.187</c:v>
              </c:pt>
              <c:pt idx="3">
                <c:v>921.126</c:v>
              </c:pt>
              <c:pt idx="4">
                <c:v>1526.908</c:v>
              </c:pt>
              <c:pt idx="5">
                <c:v>1127.428</c:v>
              </c:pt>
              <c:pt idx="6">
                <c:v>792.15</c:v>
              </c:pt>
              <c:pt idx="7">
                <c:v>724.716</c:v>
              </c:pt>
              <c:pt idx="8">
                <c:v>605.909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70.379</c:v>
              </c:pt>
              <c:pt idx="1">
                <c:v>98.179</c:v>
              </c:pt>
              <c:pt idx="2">
                <c:v>84.336</c:v>
              </c:pt>
              <c:pt idx="3">
                <c:v>122.153</c:v>
              </c:pt>
              <c:pt idx="4">
                <c:v>135.765</c:v>
              </c:pt>
              <c:pt idx="5">
                <c:v>97.564</c:v>
              </c:pt>
              <c:pt idx="6">
                <c:v>90.304</c:v>
              </c:pt>
              <c:pt idx="7">
                <c:v>88.438</c:v>
              </c:pt>
              <c:pt idx="8">
                <c:v>67.964</c:v>
              </c:pt>
            </c:numLit>
          </c:val>
        </c:ser>
        <c:axId val="62132105"/>
        <c:axId val="22318034"/>
      </c:barChart>
      <c:catAx>
        <c:axId val="62132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  <c:max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 val="max"/>
        <c:crossBetween val="between"/>
        <c:dispUnits/>
        <c:majorUnit val="1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9075"/>
          <c:w val="0.324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Cantidad de residuos generados por las industrias manufactureras por años 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09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7"/>
          <c:w val="0.94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19823.594</c:v>
              </c:pt>
              <c:pt idx="1">
                <c:v>24471.874</c:v>
              </c:pt>
              <c:pt idx="2">
                <c:v>26591.625</c:v>
              </c:pt>
              <c:pt idx="3">
                <c:v>20734.857</c:v>
              </c:pt>
              <c:pt idx="4">
                <c:v>23789.346</c:v>
              </c:pt>
              <c:pt idx="5">
                <c:v>24144.177</c:v>
              </c:pt>
              <c:pt idx="6">
                <c:v>17729.449</c:v>
              </c:pt>
              <c:pt idx="7">
                <c:v>13520.999</c:v>
              </c:pt>
              <c:pt idx="8">
                <c:v>15114.195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1533.828</c:v>
              </c:pt>
              <c:pt idx="1">
                <c:v>2005.832</c:v>
              </c:pt>
              <c:pt idx="2">
                <c:v>1918.874</c:v>
              </c:pt>
              <c:pt idx="3">
                <c:v>2174.264</c:v>
              </c:pt>
              <c:pt idx="4">
                <c:v>2058.958</c:v>
              </c:pt>
              <c:pt idx="5">
                <c:v>2109.725</c:v>
              </c:pt>
              <c:pt idx="6">
                <c:v>1639.199</c:v>
              </c:pt>
              <c:pt idx="7">
                <c:v>1348.821</c:v>
              </c:pt>
              <c:pt idx="8">
                <c:v>1365.731</c:v>
              </c:pt>
            </c:numLit>
          </c:val>
        </c:ser>
        <c:axId val="66644579"/>
        <c:axId val="62930300"/>
      </c:barChart>
      <c:catAx>
        <c:axId val="66644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  <c:max val="28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 val="max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858"/>
          <c:w val="0.316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87525"/>
          <c:h val="0.672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62.869</c:v>
              </c:pt>
              <c:pt idx="1">
                <c:v>250.588</c:v>
              </c:pt>
              <c:pt idx="2">
                <c:v>466.267</c:v>
              </c:pt>
              <c:pt idx="3">
                <c:v>615.19</c:v>
              </c:pt>
              <c:pt idx="4">
                <c:v>170.77</c:v>
              </c:pt>
              <c:pt idx="5">
                <c:v>195.078</c:v>
              </c:pt>
              <c:pt idx="6">
                <c:v>39.657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2.341</c:v>
              </c:pt>
              <c:pt idx="1">
                <c:v>1.615</c:v>
              </c:pt>
              <c:pt idx="2">
                <c:v>0.159</c:v>
              </c:pt>
              <c:pt idx="3">
                <c:v>0.482</c:v>
              </c:pt>
              <c:pt idx="4">
                <c:v>3.237</c:v>
              </c:pt>
              <c:pt idx="5">
                <c:v>3.161</c:v>
              </c:pt>
              <c:pt idx="6">
                <c:v>2.3</c:v>
              </c:pt>
            </c:numLit>
          </c:val>
        </c:ser>
        <c:axId val="29501789"/>
        <c:axId val="64189510"/>
      </c:barChart>
      <c:catAx>
        <c:axId val="295017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  <c:max val="6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1"/>
          <c:w val="0.276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'!A125" /><Relationship Id="rId4" Type="http://schemas.openxmlformats.org/officeDocument/2006/relationships/hyperlink" Target="#'3'!A125" /><Relationship Id="rId5" Type="http://schemas.openxmlformats.org/officeDocument/2006/relationships/hyperlink" Target="#'2'!A120" /><Relationship Id="rId6" Type="http://schemas.openxmlformats.org/officeDocument/2006/relationships/hyperlink" Target="#'2'!A120" /><Relationship Id="rId7" Type="http://schemas.openxmlformats.org/officeDocument/2006/relationships/hyperlink" Target="#'1'!A123" /><Relationship Id="rId8" Type="http://schemas.openxmlformats.org/officeDocument/2006/relationships/hyperlink" Target="#'1'!A123" /><Relationship Id="rId9" Type="http://schemas.openxmlformats.org/officeDocument/2006/relationships/hyperlink" Target="#'4'!A121" /><Relationship Id="rId10" Type="http://schemas.openxmlformats.org/officeDocument/2006/relationships/hyperlink" Target="#'4'!A12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4</xdr:row>
      <xdr:rowOff>180975</xdr:rowOff>
    </xdr:from>
    <xdr:ext cx="6619875" cy="4733925"/>
    <xdr:sp>
      <xdr:nvSpPr>
        <xdr:cNvPr id="1" name="Text Box 7"/>
        <xdr:cNvSpPr txBox="1">
          <a:spLocks noChangeArrowheads="1"/>
        </xdr:cNvSpPr>
      </xdr:nvSpPr>
      <xdr:spPr>
        <a:xfrm>
          <a:off x="285750" y="1800225"/>
          <a:ext cx="6619875" cy="473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Instituto Nacional de Estadística ha publicado recientemente los datos correspondientes al año 2010 de la Encuesta sobre Generación de Residuos en el Sector Industrial, que realiza con periodicidad anual.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este fichero presentamos las tablas correspondientes a la Comunidad de Madrid y España para los años de 2002 a 2010.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principal objetivo de la encuesta es cuantificar los residuos generados en aquellas actividades económicas clasificadas en las secciones Industria extractiva, Industria manufacturera y Suministro de energía eléctrica, gas, vapor y aire acondicionado de la Clasificación Nacional de Actividades Económicas (CNAE-2009), que corresponden con las anteriores secciones C (industrias extractivas), D (industrias manufactureras) y E (producción y distribución de energía eléctrica) de la Clasificación Nacional de Actividades Económicas (CNAE-93). No se han incluido los establecimientos industriales de menos de 10 asalariados.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mismo tiempo, los resultados de la encuesta cumplen otros objetivos, entre los que se destacan los siguientes: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Cumplimentar el cuestionario conjunto OCDE/ EUROSTAT sobre residuos. La información que EUROSTAT solicita a los  Estados miembros permite a la Comisión la toma de decisiones en materia de residuos.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Disponer de datos necesarios para implementar balances de materiales, las tablas input-output en unidades físicas o las cuentas satélites de los residuos (NAMEA).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- Integrar esta información con los datos monetarios que permita describir y analizar detalladamente los aspectos económicos y medioambientales de los residuos.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Los valores nulos (ceros) indican que no se han generado residuos para esa clase de residuo, los guiones (-) indican que el dato no está disponible o que esa categoría de residuo no está contemplada en el Reglamento (CE 2150/2002).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2" name="Picture 8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12</xdr:col>
      <xdr:colOff>285750</xdr:colOff>
      <xdr:row>116</xdr:row>
      <xdr:rowOff>47625</xdr:rowOff>
    </xdr:to>
    <xdr:graphicFrame>
      <xdr:nvGraphicFramePr>
        <xdr:cNvPr id="2" name="Chart 6"/>
        <xdr:cNvGraphicFramePr/>
      </xdr:nvGraphicFramePr>
      <xdr:xfrm>
        <a:off x="123825" y="16754475"/>
        <a:ext cx="97536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11</xdr:col>
      <xdr:colOff>219075</xdr:colOff>
      <xdr:row>141</xdr:row>
      <xdr:rowOff>114300</xdr:rowOff>
    </xdr:to>
    <xdr:graphicFrame>
      <xdr:nvGraphicFramePr>
        <xdr:cNvPr id="3" name="Chart 8"/>
        <xdr:cNvGraphicFramePr/>
      </xdr:nvGraphicFramePr>
      <xdr:xfrm>
        <a:off x="114300" y="20955000"/>
        <a:ext cx="90487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9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85725</xdr:rowOff>
    </xdr:from>
    <xdr:to>
      <xdr:col>0</xdr:col>
      <xdr:colOff>228600</xdr:colOff>
      <xdr:row>7</xdr:row>
      <xdr:rowOff>238125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7167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6</xdr:row>
      <xdr:rowOff>19050</xdr:rowOff>
    </xdr:from>
    <xdr:to>
      <xdr:col>0</xdr:col>
      <xdr:colOff>228600</xdr:colOff>
      <xdr:row>7</xdr:row>
      <xdr:rowOff>19050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52600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5</xdr:row>
      <xdr:rowOff>85725</xdr:rowOff>
    </xdr:from>
    <xdr:to>
      <xdr:col>0</xdr:col>
      <xdr:colOff>228600</xdr:colOff>
      <xdr:row>5</xdr:row>
      <xdr:rowOff>238125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954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8</xdr:row>
      <xdr:rowOff>38100</xdr:rowOff>
    </xdr:from>
    <xdr:to>
      <xdr:col>0</xdr:col>
      <xdr:colOff>228600</xdr:colOff>
      <xdr:row>8</xdr:row>
      <xdr:rowOff>190500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193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0.04725</cdr:y>
    </cdr:from>
    <cdr:to>
      <cdr:x>0.94475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5676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1.1g. Cantidad total de residuos generados por tipo de peligrosidad. Comunidad de Madrid</a:t>
          </a:r>
        </a:p>
      </cdr:txBody>
    </cdr:sp>
  </cdr:relSizeAnchor>
  <cdr:relSizeAnchor xmlns:cdr="http://schemas.openxmlformats.org/drawingml/2006/chartDrawing">
    <cdr:from>
      <cdr:x>-0.0005</cdr:x>
      <cdr:y>0.18475</cdr:y>
    </cdr:from>
    <cdr:to>
      <cdr:x>0.431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752475"/>
          <a:ext cx="2590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0.041</cdr:y>
    </cdr:from>
    <cdr:to>
      <cdr:x>0.967</cdr:x>
      <cdr:y>0.13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5848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1.2g. Cantidad total de residuos generados por tipo de peligrosidad. España</a:t>
          </a:r>
        </a:p>
      </cdr:txBody>
    </cdr:sp>
  </cdr:relSizeAnchor>
  <cdr:relSizeAnchor xmlns:cdr="http://schemas.openxmlformats.org/drawingml/2006/chartDrawing">
    <cdr:from>
      <cdr:x>0.0035</cdr:x>
      <cdr:y>0.13</cdr:y>
    </cdr:from>
    <cdr:to>
      <cdr:x>0.32575</cdr:x>
      <cdr:y>0.19575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14350"/>
          <a:ext cx="1952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4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6</xdr:col>
      <xdr:colOff>333375</xdr:colOff>
      <xdr:row>123</xdr:row>
      <xdr:rowOff>47625</xdr:rowOff>
    </xdr:to>
    <xdr:graphicFrame>
      <xdr:nvGraphicFramePr>
        <xdr:cNvPr id="2" name="Chart 68"/>
        <xdr:cNvGraphicFramePr/>
      </xdr:nvGraphicFramePr>
      <xdr:xfrm>
        <a:off x="114300" y="17907000"/>
        <a:ext cx="60007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98</xdr:row>
      <xdr:rowOff>0</xdr:rowOff>
    </xdr:from>
    <xdr:to>
      <xdr:col>15</xdr:col>
      <xdr:colOff>657225</xdr:colOff>
      <xdr:row>122</xdr:row>
      <xdr:rowOff>104775</xdr:rowOff>
    </xdr:to>
    <xdr:graphicFrame>
      <xdr:nvGraphicFramePr>
        <xdr:cNvPr id="3" name="Chart 69"/>
        <xdr:cNvGraphicFramePr/>
      </xdr:nvGraphicFramePr>
      <xdr:xfrm>
        <a:off x="6477000" y="17907000"/>
        <a:ext cx="60483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142875</xdr:colOff>
      <xdr:row>146</xdr:row>
      <xdr:rowOff>114300</xdr:rowOff>
    </xdr:to>
    <xdr:graphicFrame>
      <xdr:nvGraphicFramePr>
        <xdr:cNvPr id="4" name="Chart 70"/>
        <xdr:cNvGraphicFramePr/>
      </xdr:nvGraphicFramePr>
      <xdr:xfrm>
        <a:off x="0" y="21955125"/>
        <a:ext cx="72771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147</xdr:row>
      <xdr:rowOff>152400</xdr:rowOff>
    </xdr:from>
    <xdr:to>
      <xdr:col>8</xdr:col>
      <xdr:colOff>561975</xdr:colOff>
      <xdr:row>176</xdr:row>
      <xdr:rowOff>38100</xdr:rowOff>
    </xdr:to>
    <xdr:graphicFrame>
      <xdr:nvGraphicFramePr>
        <xdr:cNvPr id="5" name="Chart 71"/>
        <xdr:cNvGraphicFramePr/>
      </xdr:nvGraphicFramePr>
      <xdr:xfrm>
        <a:off x="0" y="25993725"/>
        <a:ext cx="76962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9</xdr:col>
      <xdr:colOff>276225</xdr:colOff>
      <xdr:row>112</xdr:row>
      <xdr:rowOff>38100</xdr:rowOff>
    </xdr:to>
    <xdr:graphicFrame>
      <xdr:nvGraphicFramePr>
        <xdr:cNvPr id="2" name="Chart 6"/>
        <xdr:cNvGraphicFramePr/>
      </xdr:nvGraphicFramePr>
      <xdr:xfrm>
        <a:off x="114300" y="16678275"/>
        <a:ext cx="7848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9</xdr:col>
      <xdr:colOff>628650</xdr:colOff>
      <xdr:row>136</xdr:row>
      <xdr:rowOff>114300</xdr:rowOff>
    </xdr:to>
    <xdr:graphicFrame>
      <xdr:nvGraphicFramePr>
        <xdr:cNvPr id="3" name="Chart 7"/>
        <xdr:cNvGraphicFramePr/>
      </xdr:nvGraphicFramePr>
      <xdr:xfrm>
        <a:off x="114300" y="20240625"/>
        <a:ext cx="8201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9</xdr:col>
      <xdr:colOff>161925</xdr:colOff>
      <xdr:row>120</xdr:row>
      <xdr:rowOff>19050</xdr:rowOff>
    </xdr:to>
    <xdr:graphicFrame>
      <xdr:nvGraphicFramePr>
        <xdr:cNvPr id="2" name="Chart 11"/>
        <xdr:cNvGraphicFramePr/>
      </xdr:nvGraphicFramePr>
      <xdr:xfrm>
        <a:off x="114300" y="17764125"/>
        <a:ext cx="78009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9</xdr:col>
      <xdr:colOff>371475</xdr:colOff>
      <xdr:row>144</xdr:row>
      <xdr:rowOff>142875</xdr:rowOff>
    </xdr:to>
    <xdr:graphicFrame>
      <xdr:nvGraphicFramePr>
        <xdr:cNvPr id="3" name="Chart 12"/>
        <xdr:cNvGraphicFramePr/>
      </xdr:nvGraphicFramePr>
      <xdr:xfrm>
        <a:off x="114300" y="21812250"/>
        <a:ext cx="80105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0.8865</cdr:x>
      <cdr:y>0.149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487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4.1g. Cantidad de residuos generados en la producción y distribución de energía eléctrica según tipo de peligrosidad en la Comunidad de Madrid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0.88275</cdr:x>
      <cdr:y>0.1615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99147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4.2g. Cantidad de residuos generados en la producción y distribución de energía eléctrica según tipo de peligrosidad en España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107.00390625" style="3" customWidth="1"/>
    <col min="3" max="16384" width="11.421875" style="3" customWidth="1"/>
  </cols>
  <sheetData>
    <row r="1" s="6" customFormat="1" ht="50.25" customHeight="1">
      <c r="C1" s="7"/>
    </row>
    <row r="2" spans="2:3" s="6" customFormat="1" ht="15.75" customHeight="1">
      <c r="B2" s="85" t="s">
        <v>25</v>
      </c>
      <c r="C2" s="7"/>
    </row>
    <row r="3" spans="2:3" s="6" customFormat="1" ht="48.75" customHeight="1">
      <c r="B3" s="65" t="s">
        <v>56</v>
      </c>
      <c r="C3" s="7"/>
    </row>
    <row r="4" spans="2:3" s="6" customFormat="1" ht="12.75">
      <c r="B4" s="27"/>
      <c r="C4" s="7"/>
    </row>
    <row r="5" spans="2:3" s="2" customFormat="1" ht="38.25" customHeight="1">
      <c r="B5" s="27"/>
      <c r="C5" s="1"/>
    </row>
    <row r="6" spans="2:14" ht="49.5" customHeight="1">
      <c r="B6" s="27"/>
      <c r="C6" s="1"/>
      <c r="D6" s="1"/>
      <c r="E6" s="1"/>
      <c r="F6" s="1"/>
      <c r="G6" s="1"/>
      <c r="H6" s="2"/>
      <c r="K6" s="9"/>
      <c r="L6" s="8"/>
      <c r="M6" s="8"/>
      <c r="N6" s="8"/>
    </row>
    <row r="7" spans="2:14" ht="26.25" customHeight="1">
      <c r="B7" s="27"/>
      <c r="C7" s="1"/>
      <c r="D7" s="1"/>
      <c r="E7" s="1"/>
      <c r="F7" s="1"/>
      <c r="G7" s="1"/>
      <c r="H7" s="2"/>
      <c r="K7" s="8"/>
      <c r="L7" s="8"/>
      <c r="M7" s="8"/>
      <c r="N7" s="8"/>
    </row>
    <row r="8" spans="2:14" ht="45.75" customHeight="1">
      <c r="B8" s="28"/>
      <c r="C8" s="87"/>
      <c r="D8" s="87"/>
      <c r="E8" s="87"/>
      <c r="F8" s="87"/>
      <c r="G8" s="87"/>
      <c r="H8" s="87"/>
      <c r="K8" s="9"/>
      <c r="L8" s="9"/>
      <c r="M8" s="9"/>
      <c r="N8" s="9"/>
    </row>
    <row r="9" spans="2:14" ht="38.25" customHeight="1">
      <c r="B9" s="28"/>
      <c r="C9" s="10"/>
      <c r="D9" s="10"/>
      <c r="E9" s="10"/>
      <c r="F9" s="10"/>
      <c r="G9" s="10"/>
      <c r="H9" s="10"/>
      <c r="K9" s="9"/>
      <c r="L9" s="9"/>
      <c r="M9" s="9"/>
      <c r="N9" s="9"/>
    </row>
    <row r="10" spans="2:11" ht="38.25" customHeight="1">
      <c r="B10" s="29"/>
      <c r="C10" s="12"/>
      <c r="D10" s="12"/>
      <c r="E10" s="12"/>
      <c r="F10" s="12"/>
      <c r="G10" s="12"/>
      <c r="H10" s="12"/>
      <c r="K10" s="9"/>
    </row>
    <row r="11" spans="2:11" ht="12.75">
      <c r="B11" s="13"/>
      <c r="C11" s="14"/>
      <c r="D11" s="14"/>
      <c r="E11" s="14"/>
      <c r="F11" s="14"/>
      <c r="G11" s="14"/>
      <c r="H11" s="14"/>
      <c r="K11" s="9"/>
    </row>
    <row r="12" spans="2:11" ht="12.75">
      <c r="B12" s="13"/>
      <c r="C12" s="14"/>
      <c r="D12" s="14"/>
      <c r="E12" s="14"/>
      <c r="F12" s="14"/>
      <c r="G12" s="14"/>
      <c r="H12" s="14"/>
      <c r="K12" s="9"/>
    </row>
    <row r="13" spans="2:11" ht="12.75">
      <c r="B13" s="13"/>
      <c r="C13" s="14"/>
      <c r="D13" s="14"/>
      <c r="E13" s="14"/>
      <c r="F13" s="14"/>
      <c r="G13" s="14"/>
      <c r="H13" s="14"/>
      <c r="K13" s="9"/>
    </row>
    <row r="14" spans="2:11" ht="12.75">
      <c r="B14" s="13"/>
      <c r="C14" s="14"/>
      <c r="D14" s="14"/>
      <c r="E14" s="14"/>
      <c r="F14" s="14"/>
      <c r="G14" s="14"/>
      <c r="H14" s="14"/>
      <c r="K14" s="9"/>
    </row>
    <row r="15" spans="2:11" ht="12.75">
      <c r="B15" s="13"/>
      <c r="C15" s="14"/>
      <c r="D15" s="14"/>
      <c r="E15" s="14"/>
      <c r="F15" s="14"/>
      <c r="G15" s="14"/>
      <c r="H15" s="14"/>
      <c r="K15" s="9"/>
    </row>
    <row r="16" spans="2:11" ht="12.75">
      <c r="B16" s="13"/>
      <c r="C16" s="14"/>
      <c r="D16" s="14"/>
      <c r="E16" s="14"/>
      <c r="F16" s="14"/>
      <c r="G16" s="14"/>
      <c r="H16" s="14"/>
      <c r="K16" s="9"/>
    </row>
    <row r="17" spans="2:11" ht="12.75">
      <c r="B17" s="13"/>
      <c r="C17" s="14"/>
      <c r="D17" s="14"/>
      <c r="E17" s="14"/>
      <c r="F17" s="14"/>
      <c r="G17" s="14"/>
      <c r="H17" s="14"/>
      <c r="K17" s="9"/>
    </row>
    <row r="18" spans="2:11" ht="12.75">
      <c r="B18" s="13"/>
      <c r="C18" s="14"/>
      <c r="D18" s="14"/>
      <c r="E18" s="14"/>
      <c r="F18" s="14"/>
      <c r="G18" s="14"/>
      <c r="H18" s="14"/>
      <c r="K18" s="9"/>
    </row>
    <row r="19" spans="2:11" ht="12.75">
      <c r="B19" s="13"/>
      <c r="C19" s="14"/>
      <c r="D19" s="14"/>
      <c r="E19" s="14"/>
      <c r="F19" s="14"/>
      <c r="G19" s="14"/>
      <c r="H19" s="14"/>
      <c r="K19" s="9"/>
    </row>
    <row r="20" spans="2:11" ht="12.75">
      <c r="B20" s="13"/>
      <c r="C20" s="14"/>
      <c r="D20" s="14"/>
      <c r="E20" s="14"/>
      <c r="F20" s="14"/>
      <c r="G20" s="14"/>
      <c r="H20" s="14"/>
      <c r="K20" s="9"/>
    </row>
    <row r="21" spans="2:11" ht="12.75">
      <c r="B21" s="13"/>
      <c r="C21" s="14"/>
      <c r="D21" s="14"/>
      <c r="E21" s="14"/>
      <c r="F21" s="14"/>
      <c r="G21" s="14"/>
      <c r="H21" s="14"/>
      <c r="K21" s="9"/>
    </row>
    <row r="22" spans="2:11" ht="12.75">
      <c r="B22" s="13"/>
      <c r="C22" s="14"/>
      <c r="D22" s="14"/>
      <c r="E22" s="14"/>
      <c r="F22" s="14"/>
      <c r="G22" s="14"/>
      <c r="H22" s="14"/>
      <c r="K22" s="9"/>
    </row>
    <row r="23" spans="2:11" ht="12.75">
      <c r="B23" s="11"/>
      <c r="C23" s="12"/>
      <c r="D23" s="12"/>
      <c r="E23" s="12"/>
      <c r="F23" s="12"/>
      <c r="G23" s="12"/>
      <c r="H23" s="12"/>
      <c r="K23" s="9"/>
    </row>
    <row r="24" spans="2:11" ht="12.75">
      <c r="B24" s="13"/>
      <c r="C24" s="14"/>
      <c r="D24" s="14"/>
      <c r="E24" s="14"/>
      <c r="F24" s="14"/>
      <c r="G24" s="14"/>
      <c r="H24" s="14"/>
      <c r="K24" s="9"/>
    </row>
    <row r="25" spans="2:11" ht="12.75">
      <c r="B25" s="13"/>
      <c r="C25" s="14"/>
      <c r="D25" s="14"/>
      <c r="E25" s="14"/>
      <c r="F25" s="14"/>
      <c r="G25" s="14"/>
      <c r="H25" s="14"/>
      <c r="K25" s="9"/>
    </row>
    <row r="26" spans="2:11" ht="12.75">
      <c r="B26" s="13"/>
      <c r="C26" s="14"/>
      <c r="D26" s="14"/>
      <c r="E26" s="14"/>
      <c r="F26" s="14"/>
      <c r="G26" s="14"/>
      <c r="H26" s="14"/>
      <c r="K26" s="9"/>
    </row>
    <row r="27" spans="2:11" ht="12.75">
      <c r="B27" s="13"/>
      <c r="C27" s="14"/>
      <c r="D27" s="14"/>
      <c r="E27" s="14"/>
      <c r="F27" s="14"/>
      <c r="G27" s="14"/>
      <c r="H27" s="14"/>
      <c r="K27" s="9"/>
    </row>
    <row r="28" spans="2:11" ht="12.75">
      <c r="B28" s="13"/>
      <c r="C28" s="14"/>
      <c r="D28" s="14"/>
      <c r="E28" s="14"/>
      <c r="F28" s="14"/>
      <c r="G28" s="14"/>
      <c r="H28" s="14"/>
      <c r="K28" s="9"/>
    </row>
    <row r="29" spans="2:8" ht="12.75">
      <c r="B29" s="2"/>
      <c r="C29" s="2"/>
      <c r="D29" s="2"/>
      <c r="E29" s="2"/>
      <c r="F29" s="2"/>
      <c r="G29" s="2"/>
      <c r="H29" s="2"/>
    </row>
    <row r="30" spans="2:14" ht="12.75">
      <c r="B30" s="1"/>
      <c r="C30" s="8"/>
      <c r="D30" s="8"/>
      <c r="E30" s="8"/>
      <c r="F30" s="8"/>
      <c r="G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G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G32" s="8"/>
      <c r="K32" s="15"/>
      <c r="L32" s="8"/>
      <c r="M32" s="8"/>
      <c r="N32" s="8"/>
    </row>
    <row r="43" ht="12.75">
      <c r="B43" s="8"/>
    </row>
  </sheetData>
  <sheetProtection/>
  <mergeCells count="3">
    <mergeCell ref="C8:D8"/>
    <mergeCell ref="E8:F8"/>
    <mergeCell ref="G8:H8"/>
  </mergeCells>
  <hyperlinks>
    <hyperlink ref="B2" location="Indice!B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3.421875" style="3" customWidth="1"/>
    <col min="3" max="16384" width="11.421875" style="3" customWidth="1"/>
  </cols>
  <sheetData>
    <row r="1" ht="39.75" customHeight="1"/>
    <row r="3" ht="12.75">
      <c r="B3" s="86" t="s">
        <v>55</v>
      </c>
    </row>
    <row r="4" ht="23.25" customHeight="1">
      <c r="B4" s="65" t="s">
        <v>56</v>
      </c>
    </row>
    <row r="5" ht="22.5" customHeight="1"/>
    <row r="6" s="24" customFormat="1" ht="25.5" customHeight="1">
      <c r="B6" s="67" t="str">
        <f>+1!B3</f>
        <v>1. Cantidad total de residuos generados por clase de residuo según tipo de peligrosidad(1)</v>
      </c>
    </row>
    <row r="7" s="24" customFormat="1" ht="12" customHeight="1">
      <c r="B7" s="67" t="str">
        <f>+2!B3</f>
        <v>2. Cantidad de residuos generados por las industrias extractivas por clase de residuo según tipo de peligrosidad</v>
      </c>
    </row>
    <row r="8" s="24" customFormat="1" ht="23.25" customHeight="1">
      <c r="B8" s="67" t="str">
        <f>+3!B3</f>
        <v>3. Cantidad de residuos generados en las industrias manufactureras por clase de residuo según tipo de peligrosidad</v>
      </c>
    </row>
    <row r="9" s="24" customFormat="1" ht="27.75" customHeight="1">
      <c r="B9" s="68" t="str">
        <f>+4!B3</f>
        <v>4. Cantidad de residuos generados en el suministro de energía eléctrica, gas, vapor y aire acondicionado por clase de residuo según tipo de peligrosidad(1)</v>
      </c>
    </row>
    <row r="10" ht="12.75">
      <c r="B10" s="4"/>
    </row>
    <row r="11" ht="12.75">
      <c r="B11" s="4"/>
    </row>
    <row r="13" ht="12.75">
      <c r="B13" s="4"/>
    </row>
    <row r="14" ht="12.75">
      <c r="B14" s="4"/>
    </row>
    <row r="15" ht="23.25">
      <c r="B15" s="66"/>
    </row>
  </sheetData>
  <sheetProtection/>
  <hyperlinks>
    <hyperlink ref="B7" location="'2'!A1" display="'2'!A1"/>
    <hyperlink ref="B8" location="'3'!A1" display="'3'!A1"/>
    <hyperlink ref="B9" location="'4'!A1" display="'4'!A1"/>
    <hyperlink ref="B6" location="'1'!A1" display="          Tabla 1. Cantidad total de residuos generados por actividad económica."/>
    <hyperlink ref="B3" location="NOTA!A1" display="Nota metodológica"/>
  </hyperlinks>
  <printOptions/>
  <pageMargins left="0.33" right="0.27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28125" style="54" customWidth="1"/>
    <col min="4" max="20" width="10.140625" style="2" customWidth="1"/>
    <col min="21" max="16384" width="11.421875" style="2" customWidth="1"/>
  </cols>
  <sheetData>
    <row r="1" ht="39.75" customHeight="1"/>
    <row r="2" spans="9:13" ht="12.75">
      <c r="I2" s="69" t="s">
        <v>25</v>
      </c>
      <c r="M2" s="69"/>
    </row>
    <row r="3" spans="2:33" ht="17.25" customHeight="1">
      <c r="B3" s="89" t="s">
        <v>50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71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72"/>
      <c r="D5" s="22"/>
      <c r="P5" s="19"/>
      <c r="Q5" s="17"/>
      <c r="R5" s="17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5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88"/>
      <c r="Z6" s="88"/>
      <c r="AA6" s="32"/>
      <c r="AB6" s="32"/>
      <c r="AC6" s="30"/>
      <c r="AD6" s="30"/>
      <c r="AE6" s="30"/>
      <c r="AF6" s="30"/>
      <c r="AG6" s="30"/>
      <c r="AH6" s="30"/>
      <c r="AI6" s="30"/>
    </row>
    <row r="7" spans="2:38" s="33" customFormat="1" ht="12.75">
      <c r="B7" s="37"/>
      <c r="C7" s="37">
        <v>2010</v>
      </c>
      <c r="D7" s="43">
        <v>2009</v>
      </c>
      <c r="E7" s="37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2">
        <v>2003</v>
      </c>
      <c r="T7" s="43">
        <v>2002</v>
      </c>
      <c r="U7" s="30"/>
      <c r="V7" s="31"/>
      <c r="W7" s="31"/>
      <c r="X7" s="31"/>
      <c r="Y7" s="31"/>
      <c r="Z7" s="31"/>
      <c r="AA7" s="31"/>
      <c r="AB7" s="31"/>
      <c r="AC7" s="31"/>
      <c r="AD7" s="32"/>
      <c r="AE7" s="32"/>
      <c r="AF7" s="30"/>
      <c r="AG7" s="30"/>
      <c r="AH7" s="30"/>
      <c r="AI7" s="30"/>
      <c r="AJ7" s="30"/>
      <c r="AK7" s="30"/>
      <c r="AL7" s="30"/>
    </row>
    <row r="8" spans="2:38" ht="12.75">
      <c r="B8" s="38" t="s">
        <v>20</v>
      </c>
      <c r="C8" s="53"/>
      <c r="D8" s="70"/>
      <c r="E8" s="50"/>
      <c r="F8" s="20"/>
      <c r="G8" s="20"/>
      <c r="H8" s="20"/>
      <c r="I8" s="20"/>
      <c r="J8" s="20"/>
      <c r="K8" s="20"/>
      <c r="L8" s="53"/>
      <c r="M8" s="20"/>
      <c r="N8" s="20"/>
      <c r="O8" s="20"/>
      <c r="P8" s="20"/>
      <c r="Q8" s="20"/>
      <c r="R8" s="20"/>
      <c r="S8" s="20"/>
      <c r="T8" s="47"/>
      <c r="U8" s="19"/>
      <c r="V8" s="20"/>
      <c r="W8" s="20"/>
      <c r="X8" s="20"/>
      <c r="Y8" s="20"/>
      <c r="Z8" s="20"/>
      <c r="AA8" s="20"/>
      <c r="AB8" s="20"/>
      <c r="AC8" s="20"/>
      <c r="AD8" s="17"/>
      <c r="AE8" s="17"/>
      <c r="AF8" s="19"/>
      <c r="AG8" s="19"/>
      <c r="AH8" s="19"/>
      <c r="AI8" s="19"/>
      <c r="AJ8" s="19"/>
      <c r="AK8" s="19"/>
      <c r="AL8" s="19"/>
    </row>
    <row r="9" spans="2:38" ht="12.75">
      <c r="B9" s="39" t="s">
        <v>39</v>
      </c>
      <c r="C9" s="52">
        <f>+C10+C16+C20+C21+C22+C23+C24+C25+C26+C27+C29+C30+C31+C32+C36+C40+C42+C45+C46+C48</f>
        <v>779713</v>
      </c>
      <c r="D9" s="52">
        <v>768627</v>
      </c>
      <c r="E9" s="52">
        <v>871400</v>
      </c>
      <c r="F9" s="41">
        <v>1397840</v>
      </c>
      <c r="G9" s="41">
        <v>1697882</v>
      </c>
      <c r="H9" s="41">
        <v>1536853</v>
      </c>
      <c r="I9" s="41">
        <v>1934942</v>
      </c>
      <c r="J9" s="41">
        <v>1027530</v>
      </c>
      <c r="K9" s="41">
        <v>1006484</v>
      </c>
      <c r="L9" s="52">
        <f>+L10+L16+L20+L22+L26+L28+L29+L30+L31+L36+L42+L45+L46+L48</f>
        <v>70695</v>
      </c>
      <c r="M9" s="41">
        <v>89529</v>
      </c>
      <c r="N9" s="41">
        <v>93065</v>
      </c>
      <c r="O9" s="41">
        <v>101046</v>
      </c>
      <c r="P9" s="41">
        <v>139305</v>
      </c>
      <c r="Q9" s="41">
        <v>122759</v>
      </c>
      <c r="R9" s="78">
        <v>84676</v>
      </c>
      <c r="S9" s="41">
        <v>99970</v>
      </c>
      <c r="T9" s="41">
        <v>72751</v>
      </c>
      <c r="V9" s="25"/>
      <c r="W9" s="25"/>
      <c r="X9" s="25"/>
      <c r="Y9" s="25"/>
      <c r="Z9" s="25"/>
      <c r="AA9" s="25"/>
      <c r="AB9" s="25"/>
      <c r="AC9" s="25"/>
      <c r="AD9" s="17"/>
      <c r="AE9" s="17"/>
      <c r="AF9" s="19"/>
      <c r="AG9" s="19"/>
      <c r="AH9" s="19"/>
      <c r="AI9" s="19"/>
      <c r="AJ9" s="19"/>
      <c r="AK9" s="19"/>
      <c r="AL9" s="19"/>
    </row>
    <row r="10" spans="2:38" ht="12.75" customHeight="1">
      <c r="B10" s="40" t="s">
        <v>4</v>
      </c>
      <c r="C10" s="53">
        <f>C12</f>
        <v>2412</v>
      </c>
      <c r="D10" s="53">
        <f>D12+D14</f>
        <v>2187</v>
      </c>
      <c r="E10" s="53">
        <f>E12+E14</f>
        <v>2637</v>
      </c>
      <c r="F10" s="21">
        <v>3590</v>
      </c>
      <c r="G10" s="46">
        <v>934</v>
      </c>
      <c r="H10" s="21">
        <v>372</v>
      </c>
      <c r="I10" s="21">
        <v>346</v>
      </c>
      <c r="J10" s="21">
        <v>384</v>
      </c>
      <c r="K10" s="21">
        <v>3623</v>
      </c>
      <c r="L10" s="53">
        <f>+L11+L12+L13</f>
        <v>23170</v>
      </c>
      <c r="M10" s="56">
        <f>M11+M12+M14</f>
        <v>34704</v>
      </c>
      <c r="N10" s="56">
        <f>N11+N12+N14</f>
        <v>13218</v>
      </c>
      <c r="O10" s="46">
        <v>19868</v>
      </c>
      <c r="P10" s="46">
        <v>21346</v>
      </c>
      <c r="Q10" s="21">
        <v>31006</v>
      </c>
      <c r="R10" s="21">
        <v>23990</v>
      </c>
      <c r="S10" s="21">
        <v>23748</v>
      </c>
      <c r="T10" s="21">
        <v>17803</v>
      </c>
      <c r="V10" s="25"/>
      <c r="W10" s="26"/>
      <c r="X10" s="25"/>
      <c r="Y10" s="25"/>
      <c r="Z10" s="25"/>
      <c r="AA10" s="26"/>
      <c r="AB10" s="25"/>
      <c r="AC10" s="25"/>
      <c r="AD10" s="17"/>
      <c r="AE10" s="17"/>
      <c r="AF10" s="19"/>
      <c r="AG10" s="19"/>
      <c r="AH10" s="19"/>
      <c r="AI10" s="19"/>
      <c r="AJ10" s="19"/>
      <c r="AK10" s="19"/>
      <c r="AL10" s="19"/>
    </row>
    <row r="11" spans="2:38" ht="12.75" customHeight="1">
      <c r="B11" s="40" t="s">
        <v>26</v>
      </c>
      <c r="C11" s="53" t="s">
        <v>21</v>
      </c>
      <c r="D11" s="51" t="s">
        <v>21</v>
      </c>
      <c r="E11" s="51" t="s">
        <v>21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53">
        <v>5424</v>
      </c>
      <c r="M11" s="21">
        <v>7125</v>
      </c>
      <c r="N11" s="21">
        <v>7870</v>
      </c>
      <c r="O11" s="46" t="s">
        <v>21</v>
      </c>
      <c r="P11" s="46" t="s">
        <v>21</v>
      </c>
      <c r="Q11" s="46" t="s">
        <v>21</v>
      </c>
      <c r="R11" s="46" t="s">
        <v>21</v>
      </c>
      <c r="S11" s="46" t="s">
        <v>21</v>
      </c>
      <c r="T11" s="46" t="s">
        <v>21</v>
      </c>
      <c r="V11" s="25"/>
      <c r="W11" s="26"/>
      <c r="X11" s="25"/>
      <c r="Y11" s="25"/>
      <c r="Z11" s="25"/>
      <c r="AA11" s="26"/>
      <c r="AB11" s="25"/>
      <c r="AC11" s="25"/>
      <c r="AD11" s="17"/>
      <c r="AE11" s="17"/>
      <c r="AF11" s="19"/>
      <c r="AG11" s="19"/>
      <c r="AH11" s="19"/>
      <c r="AI11" s="19"/>
      <c r="AJ11" s="19"/>
      <c r="AK11" s="19"/>
      <c r="AL11" s="19"/>
    </row>
    <row r="12" spans="2:38" ht="12.75" customHeight="1">
      <c r="B12" s="40" t="s">
        <v>27</v>
      </c>
      <c r="C12" s="76">
        <v>2412</v>
      </c>
      <c r="D12" s="51">
        <v>2186</v>
      </c>
      <c r="E12" s="51">
        <v>2635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21</v>
      </c>
      <c r="L12" s="76">
        <v>13832</v>
      </c>
      <c r="M12" s="21">
        <v>27558</v>
      </c>
      <c r="N12" s="21">
        <v>5316</v>
      </c>
      <c r="O12" s="46" t="s">
        <v>21</v>
      </c>
      <c r="P12" s="46" t="s">
        <v>21</v>
      </c>
      <c r="Q12" s="46" t="s">
        <v>21</v>
      </c>
      <c r="R12" s="46" t="s">
        <v>21</v>
      </c>
      <c r="S12" s="46" t="s">
        <v>21</v>
      </c>
      <c r="T12" s="46" t="s">
        <v>21</v>
      </c>
      <c r="V12" s="25"/>
      <c r="W12" s="26"/>
      <c r="X12" s="25"/>
      <c r="Y12" s="25"/>
      <c r="Z12" s="25"/>
      <c r="AA12" s="26"/>
      <c r="AB12" s="25"/>
      <c r="AC12" s="25"/>
      <c r="AD12" s="17"/>
      <c r="AE12" s="17"/>
      <c r="AF12" s="19"/>
      <c r="AG12" s="19"/>
      <c r="AH12" s="19"/>
      <c r="AI12" s="19"/>
      <c r="AJ12" s="19"/>
      <c r="AK12" s="19"/>
      <c r="AL12" s="19"/>
    </row>
    <row r="13" spans="2:38" ht="12.75">
      <c r="B13" s="40" t="s">
        <v>5</v>
      </c>
      <c r="C13" s="53" t="s">
        <v>21</v>
      </c>
      <c r="D13" s="51" t="s">
        <v>21</v>
      </c>
      <c r="E13" s="51" t="s">
        <v>21</v>
      </c>
      <c r="F13" s="21">
        <v>0</v>
      </c>
      <c r="G13" s="46">
        <v>0</v>
      </c>
      <c r="H13" s="21">
        <v>0</v>
      </c>
      <c r="I13" s="21">
        <v>0</v>
      </c>
      <c r="J13" s="21">
        <v>0</v>
      </c>
      <c r="K13" s="21">
        <v>604</v>
      </c>
      <c r="L13" s="53">
        <v>3914</v>
      </c>
      <c r="M13" s="21">
        <v>3079</v>
      </c>
      <c r="N13" s="21">
        <v>2910</v>
      </c>
      <c r="O13" s="45">
        <v>4945</v>
      </c>
      <c r="P13" s="46">
        <v>6367</v>
      </c>
      <c r="Q13" s="21">
        <v>6169</v>
      </c>
      <c r="R13" s="21">
        <v>5972</v>
      </c>
      <c r="S13" s="21">
        <v>23968</v>
      </c>
      <c r="T13" s="21">
        <v>5924</v>
      </c>
      <c r="V13" s="25"/>
      <c r="W13" s="26"/>
      <c r="X13" s="25"/>
      <c r="Y13" s="25"/>
      <c r="Z13" s="25"/>
      <c r="AA13" s="26"/>
      <c r="AB13" s="25"/>
      <c r="AC13" s="25"/>
      <c r="AD13" s="17"/>
      <c r="AE13" s="17"/>
      <c r="AF13" s="19"/>
      <c r="AG13" s="19"/>
      <c r="AH13" s="19"/>
      <c r="AI13" s="19"/>
      <c r="AJ13" s="19"/>
      <c r="AK13" s="19"/>
      <c r="AL13" s="19"/>
    </row>
    <row r="14" spans="2:38" ht="12.75">
      <c r="B14" s="40" t="s">
        <v>28</v>
      </c>
      <c r="C14" s="53" t="s">
        <v>21</v>
      </c>
      <c r="D14" s="51">
        <v>1</v>
      </c>
      <c r="E14" s="51">
        <v>2</v>
      </c>
      <c r="F14" s="21" t="s">
        <v>21</v>
      </c>
      <c r="G14" s="21" t="s">
        <v>21</v>
      </c>
      <c r="H14" s="21" t="s">
        <v>21</v>
      </c>
      <c r="I14" s="21" t="s">
        <v>21</v>
      </c>
      <c r="J14" s="21" t="s">
        <v>21</v>
      </c>
      <c r="K14" s="21" t="s">
        <v>21</v>
      </c>
      <c r="L14" s="53" t="s">
        <v>21</v>
      </c>
      <c r="M14" s="21">
        <v>21</v>
      </c>
      <c r="N14" s="21">
        <v>32</v>
      </c>
      <c r="O14" s="21" t="s">
        <v>21</v>
      </c>
      <c r="P14" s="21" t="s">
        <v>21</v>
      </c>
      <c r="Q14" s="21" t="s">
        <v>21</v>
      </c>
      <c r="R14" s="21" t="s">
        <v>21</v>
      </c>
      <c r="S14" s="21" t="s">
        <v>21</v>
      </c>
      <c r="T14" s="21" t="s">
        <v>21</v>
      </c>
      <c r="V14" s="25"/>
      <c r="W14" s="26"/>
      <c r="X14" s="25"/>
      <c r="Y14" s="25"/>
      <c r="Z14" s="25"/>
      <c r="AA14" s="26"/>
      <c r="AB14" s="25"/>
      <c r="AC14" s="25"/>
      <c r="AD14" s="17"/>
      <c r="AE14" s="17"/>
      <c r="AF14" s="19"/>
      <c r="AG14" s="19"/>
      <c r="AH14" s="19"/>
      <c r="AI14" s="19"/>
      <c r="AJ14" s="19"/>
      <c r="AK14" s="19"/>
      <c r="AL14" s="19"/>
    </row>
    <row r="15" spans="2:38" ht="12.75">
      <c r="B15" s="40" t="s">
        <v>6</v>
      </c>
      <c r="C15" s="21" t="s">
        <v>21</v>
      </c>
      <c r="D15" s="51">
        <v>849</v>
      </c>
      <c r="E15" s="51">
        <v>1119</v>
      </c>
      <c r="F15" s="21">
        <v>1925</v>
      </c>
      <c r="G15" s="46">
        <v>1783</v>
      </c>
      <c r="H15" s="21">
        <v>4655</v>
      </c>
      <c r="I15" s="21">
        <v>15792</v>
      </c>
      <c r="J15" s="21">
        <v>2887</v>
      </c>
      <c r="K15" s="21">
        <v>460</v>
      </c>
      <c r="L15" s="21" t="s">
        <v>21</v>
      </c>
      <c r="M15" s="21">
        <v>13671</v>
      </c>
      <c r="N15" s="21">
        <v>12050</v>
      </c>
      <c r="O15" s="21">
        <v>14649</v>
      </c>
      <c r="P15" s="46">
        <v>12807</v>
      </c>
      <c r="Q15" s="21">
        <v>19117</v>
      </c>
      <c r="R15" s="21">
        <v>17478</v>
      </c>
      <c r="S15" s="21">
        <v>7539</v>
      </c>
      <c r="T15" s="21">
        <v>6593</v>
      </c>
      <c r="V15" s="25"/>
      <c r="W15" s="26"/>
      <c r="X15" s="25"/>
      <c r="Y15" s="25"/>
      <c r="Z15" s="25"/>
      <c r="AA15" s="26"/>
      <c r="AB15" s="25"/>
      <c r="AC15" s="25"/>
      <c r="AD15" s="17"/>
      <c r="AE15" s="17"/>
      <c r="AF15" s="19"/>
      <c r="AG15" s="19"/>
      <c r="AH15" s="19"/>
      <c r="AI15" s="19"/>
      <c r="AJ15" s="19"/>
      <c r="AK15" s="19"/>
      <c r="AL15" s="19"/>
    </row>
    <row r="16" spans="2:38" ht="12.75">
      <c r="B16" s="40" t="s">
        <v>7</v>
      </c>
      <c r="C16" s="53">
        <f>C17+C18+C19</f>
        <v>113930</v>
      </c>
      <c r="D16" s="51">
        <f>D17+D18</f>
        <v>137397</v>
      </c>
      <c r="E16" s="51">
        <f>E17+E18</f>
        <v>141813</v>
      </c>
      <c r="F16" s="21">
        <v>28538</v>
      </c>
      <c r="G16" s="46">
        <v>36154</v>
      </c>
      <c r="H16" s="21">
        <v>22392</v>
      </c>
      <c r="I16" s="21">
        <v>23924</v>
      </c>
      <c r="J16" s="21">
        <v>125539</v>
      </c>
      <c r="K16" s="21">
        <v>97187</v>
      </c>
      <c r="L16" s="21">
        <f>+L17+L18+L19</f>
        <v>25720</v>
      </c>
      <c r="M16" s="56">
        <f>M17+M18</f>
        <v>19752</v>
      </c>
      <c r="N16" s="56">
        <f>N17+N18</f>
        <v>15283</v>
      </c>
      <c r="O16" s="21">
        <v>25663</v>
      </c>
      <c r="P16" s="46">
        <v>38633</v>
      </c>
      <c r="Q16" s="21">
        <v>51357</v>
      </c>
      <c r="R16" s="21">
        <v>32135</v>
      </c>
      <c r="S16" s="21">
        <v>39035</v>
      </c>
      <c r="T16" s="21">
        <v>15638</v>
      </c>
      <c r="V16" s="25"/>
      <c r="W16" s="26"/>
      <c r="X16" s="25"/>
      <c r="Y16" s="25"/>
      <c r="Z16" s="25"/>
      <c r="AA16" s="26"/>
      <c r="AB16" s="25"/>
      <c r="AC16" s="25"/>
      <c r="AD16" s="17"/>
      <c r="AE16" s="17"/>
      <c r="AF16" s="19"/>
      <c r="AG16" s="19"/>
      <c r="AH16" s="19"/>
      <c r="AI16" s="19"/>
      <c r="AJ16" s="19"/>
      <c r="AK16" s="19"/>
      <c r="AL16" s="19"/>
    </row>
    <row r="17" spans="2:38" ht="12.75">
      <c r="B17" s="40" t="s">
        <v>29</v>
      </c>
      <c r="C17" s="76">
        <v>2059</v>
      </c>
      <c r="D17" s="51">
        <v>2413</v>
      </c>
      <c r="E17" s="51">
        <v>1246</v>
      </c>
      <c r="F17" s="21" t="s">
        <v>21</v>
      </c>
      <c r="G17" s="21" t="s">
        <v>21</v>
      </c>
      <c r="H17" s="21" t="s">
        <v>21</v>
      </c>
      <c r="I17" s="21" t="s">
        <v>21</v>
      </c>
      <c r="J17" s="21" t="s">
        <v>21</v>
      </c>
      <c r="K17" s="21" t="s">
        <v>21</v>
      </c>
      <c r="L17" s="76">
        <v>23417</v>
      </c>
      <c r="M17" s="21">
        <v>17723</v>
      </c>
      <c r="N17" s="21">
        <v>10707</v>
      </c>
      <c r="O17" s="21" t="s">
        <v>21</v>
      </c>
      <c r="P17" s="21" t="s">
        <v>21</v>
      </c>
      <c r="Q17" s="21" t="s">
        <v>21</v>
      </c>
      <c r="R17" s="21" t="s">
        <v>21</v>
      </c>
      <c r="S17" s="21" t="s">
        <v>21</v>
      </c>
      <c r="T17" s="21" t="s">
        <v>21</v>
      </c>
      <c r="V17" s="25"/>
      <c r="W17" s="26"/>
      <c r="X17" s="25"/>
      <c r="Y17" s="25"/>
      <c r="Z17" s="25"/>
      <c r="AA17" s="26"/>
      <c r="AB17" s="25"/>
      <c r="AC17" s="25"/>
      <c r="AD17" s="17"/>
      <c r="AE17" s="17"/>
      <c r="AF17" s="19"/>
      <c r="AG17" s="19"/>
      <c r="AH17" s="19"/>
      <c r="AI17" s="19"/>
      <c r="AJ17" s="19"/>
      <c r="AK17" s="19"/>
      <c r="AL17" s="19"/>
    </row>
    <row r="18" spans="2:38" ht="12.75" customHeight="1">
      <c r="B18" s="40" t="s">
        <v>30</v>
      </c>
      <c r="C18" s="76">
        <v>109851</v>
      </c>
      <c r="D18" s="51">
        <v>134984</v>
      </c>
      <c r="E18" s="51">
        <v>140567</v>
      </c>
      <c r="F18" s="21" t="s">
        <v>21</v>
      </c>
      <c r="G18" s="21" t="s">
        <v>21</v>
      </c>
      <c r="H18" s="21" t="s">
        <v>21</v>
      </c>
      <c r="I18" s="21" t="s">
        <v>21</v>
      </c>
      <c r="J18" s="21" t="s">
        <v>21</v>
      </c>
      <c r="K18" s="21" t="s">
        <v>21</v>
      </c>
      <c r="L18" s="76">
        <v>1121</v>
      </c>
      <c r="M18" s="21">
        <v>2029</v>
      </c>
      <c r="N18" s="21">
        <v>4576</v>
      </c>
      <c r="O18" s="21" t="s">
        <v>21</v>
      </c>
      <c r="P18" s="21" t="s">
        <v>21</v>
      </c>
      <c r="Q18" s="21" t="s">
        <v>21</v>
      </c>
      <c r="R18" s="21" t="s">
        <v>21</v>
      </c>
      <c r="S18" s="21" t="s">
        <v>21</v>
      </c>
      <c r="T18" s="21" t="s">
        <v>21</v>
      </c>
      <c r="V18" s="25"/>
      <c r="W18" s="26"/>
      <c r="X18" s="25"/>
      <c r="Y18" s="25"/>
      <c r="Z18" s="25"/>
      <c r="AA18" s="26"/>
      <c r="AB18" s="25"/>
      <c r="AC18" s="25"/>
      <c r="AD18" s="17"/>
      <c r="AE18" s="17"/>
      <c r="AF18" s="19"/>
      <c r="AG18" s="19"/>
      <c r="AH18" s="19"/>
      <c r="AI18" s="19"/>
      <c r="AJ18" s="19"/>
      <c r="AK18" s="19"/>
      <c r="AL18" s="19"/>
    </row>
    <row r="19" spans="2:38" ht="24.75" customHeight="1">
      <c r="B19" s="40" t="s">
        <v>57</v>
      </c>
      <c r="C19" s="76">
        <v>2020</v>
      </c>
      <c r="D19" s="21" t="s">
        <v>21</v>
      </c>
      <c r="E19" s="21" t="s">
        <v>21</v>
      </c>
      <c r="F19" s="21" t="s">
        <v>21</v>
      </c>
      <c r="G19" s="21" t="s">
        <v>21</v>
      </c>
      <c r="H19" s="21" t="s">
        <v>21</v>
      </c>
      <c r="I19" s="21" t="s">
        <v>21</v>
      </c>
      <c r="J19" s="21" t="s">
        <v>21</v>
      </c>
      <c r="K19" s="21" t="s">
        <v>21</v>
      </c>
      <c r="L19" s="76">
        <v>1182</v>
      </c>
      <c r="M19" s="21"/>
      <c r="N19" s="21" t="s">
        <v>21</v>
      </c>
      <c r="O19" s="21" t="s">
        <v>21</v>
      </c>
      <c r="P19" s="21" t="s">
        <v>21</v>
      </c>
      <c r="Q19" s="21" t="s">
        <v>21</v>
      </c>
      <c r="R19" s="21" t="s">
        <v>21</v>
      </c>
      <c r="S19" s="21" t="s">
        <v>21</v>
      </c>
      <c r="T19" s="21" t="s">
        <v>21</v>
      </c>
      <c r="V19" s="25"/>
      <c r="W19" s="26"/>
      <c r="X19" s="25"/>
      <c r="Y19" s="25"/>
      <c r="Z19" s="25"/>
      <c r="AA19" s="26"/>
      <c r="AB19" s="25"/>
      <c r="AC19" s="25"/>
      <c r="AD19" s="17"/>
      <c r="AE19" s="17"/>
      <c r="AF19" s="19"/>
      <c r="AG19" s="19"/>
      <c r="AH19" s="19"/>
      <c r="AI19" s="19"/>
      <c r="AJ19" s="19"/>
      <c r="AK19" s="19"/>
      <c r="AL19" s="19"/>
    </row>
    <row r="20" spans="2:38" ht="12.75">
      <c r="B20" s="40" t="s">
        <v>8</v>
      </c>
      <c r="C20" s="53">
        <v>16</v>
      </c>
      <c r="D20" s="51">
        <v>645</v>
      </c>
      <c r="E20" s="51">
        <v>12</v>
      </c>
      <c r="F20" s="21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53">
        <v>111</v>
      </c>
      <c r="M20" s="21">
        <v>253</v>
      </c>
      <c r="N20" s="21">
        <v>35</v>
      </c>
      <c r="O20" s="21">
        <v>563</v>
      </c>
      <c r="P20" s="46">
        <v>53</v>
      </c>
      <c r="Q20" s="21">
        <v>50</v>
      </c>
      <c r="R20" s="21">
        <v>97</v>
      </c>
      <c r="S20" s="21">
        <v>666</v>
      </c>
      <c r="T20" s="21">
        <v>286</v>
      </c>
      <c r="V20" s="25"/>
      <c r="W20" s="26"/>
      <c r="X20" s="25"/>
      <c r="Y20" s="25"/>
      <c r="Z20" s="25"/>
      <c r="AA20" s="26"/>
      <c r="AB20" s="25"/>
      <c r="AC20" s="25"/>
      <c r="AD20" s="17"/>
      <c r="AE20" s="17"/>
      <c r="AF20" s="19"/>
      <c r="AG20" s="19"/>
      <c r="AH20" s="19"/>
      <c r="AI20" s="19"/>
      <c r="AJ20" s="19"/>
      <c r="AK20" s="19"/>
      <c r="AL20" s="19"/>
    </row>
    <row r="21" spans="2:38" ht="12.75">
      <c r="B21" s="40" t="s">
        <v>9</v>
      </c>
      <c r="C21" s="53">
        <v>84920</v>
      </c>
      <c r="D21" s="51">
        <v>60746</v>
      </c>
      <c r="E21" s="51">
        <v>74056</v>
      </c>
      <c r="F21" s="21">
        <v>112679</v>
      </c>
      <c r="G21" s="46">
        <v>116608</v>
      </c>
      <c r="H21" s="21">
        <v>367671</v>
      </c>
      <c r="I21" s="21">
        <v>700062</v>
      </c>
      <c r="J21" s="21">
        <v>99139</v>
      </c>
      <c r="K21" s="21">
        <v>191199</v>
      </c>
      <c r="L21" s="21" t="s">
        <v>21</v>
      </c>
      <c r="M21" s="21">
        <v>81</v>
      </c>
      <c r="N21" s="21">
        <v>1673</v>
      </c>
      <c r="O21" s="21">
        <v>1791</v>
      </c>
      <c r="P21" s="46">
        <v>1442</v>
      </c>
      <c r="Q21" s="21">
        <v>2259</v>
      </c>
      <c r="R21" s="21">
        <v>1302</v>
      </c>
      <c r="S21" s="21">
        <v>1876</v>
      </c>
      <c r="T21" s="21">
        <v>3335</v>
      </c>
      <c r="V21" s="25"/>
      <c r="W21" s="26"/>
      <c r="X21" s="25"/>
      <c r="Y21" s="25"/>
      <c r="Z21" s="25"/>
      <c r="AA21" s="26"/>
      <c r="AB21" s="25"/>
      <c r="AC21" s="25"/>
      <c r="AD21" s="17"/>
      <c r="AE21" s="17"/>
      <c r="AF21" s="19"/>
      <c r="AG21" s="19"/>
      <c r="AH21" s="19"/>
      <c r="AI21" s="19"/>
      <c r="AJ21" s="19"/>
      <c r="AK21" s="19"/>
      <c r="AL21" s="19"/>
    </row>
    <row r="22" spans="2:38" ht="12.75">
      <c r="B22" s="40" t="s">
        <v>10</v>
      </c>
      <c r="C22" s="53">
        <v>10871</v>
      </c>
      <c r="D22" s="51">
        <v>14816</v>
      </c>
      <c r="E22" s="51">
        <v>28075</v>
      </c>
      <c r="F22" s="21">
        <v>31667</v>
      </c>
      <c r="G22" s="46">
        <v>29458</v>
      </c>
      <c r="H22" s="21">
        <v>66003</v>
      </c>
      <c r="I22" s="21">
        <v>84658</v>
      </c>
      <c r="J22" s="21">
        <v>39552</v>
      </c>
      <c r="K22" s="21">
        <v>20520</v>
      </c>
      <c r="L22" s="53">
        <v>6</v>
      </c>
      <c r="M22" s="21">
        <v>14</v>
      </c>
      <c r="N22" s="21">
        <v>0</v>
      </c>
      <c r="O22" s="21">
        <v>0</v>
      </c>
      <c r="P22" s="46">
        <v>10</v>
      </c>
      <c r="Q22" s="21">
        <v>10</v>
      </c>
      <c r="R22" s="21">
        <v>195</v>
      </c>
      <c r="S22" s="21">
        <v>21</v>
      </c>
      <c r="T22" s="21">
        <v>0</v>
      </c>
      <c r="V22" s="25"/>
      <c r="W22" s="26"/>
      <c r="X22" s="25"/>
      <c r="Y22" s="25"/>
      <c r="Z22" s="25"/>
      <c r="AA22" s="26"/>
      <c r="AB22" s="25"/>
      <c r="AC22" s="25"/>
      <c r="AD22" s="17"/>
      <c r="AE22" s="17"/>
      <c r="AF22" s="19"/>
      <c r="AG22" s="19"/>
      <c r="AH22" s="19"/>
      <c r="AI22" s="19"/>
      <c r="AJ22" s="19"/>
      <c r="AK22" s="19"/>
      <c r="AL22" s="19"/>
    </row>
    <row r="23" spans="2:38" ht="12.75">
      <c r="B23" s="40" t="s">
        <v>11</v>
      </c>
      <c r="C23" s="53">
        <v>82414</v>
      </c>
      <c r="D23" s="51">
        <v>193011</v>
      </c>
      <c r="E23" s="51">
        <v>127030</v>
      </c>
      <c r="F23" s="21">
        <v>150266</v>
      </c>
      <c r="G23" s="46">
        <v>249863</v>
      </c>
      <c r="H23" s="21">
        <v>144826</v>
      </c>
      <c r="I23" s="21">
        <v>138646</v>
      </c>
      <c r="J23" s="21">
        <v>174515</v>
      </c>
      <c r="K23" s="21">
        <v>222496</v>
      </c>
      <c r="L23" s="21" t="s">
        <v>21</v>
      </c>
      <c r="M23" s="21" t="s">
        <v>21</v>
      </c>
      <c r="N23" s="21" t="s">
        <v>21</v>
      </c>
      <c r="O23" s="21">
        <v>0</v>
      </c>
      <c r="P23" s="46">
        <v>0</v>
      </c>
      <c r="Q23" s="21">
        <v>0</v>
      </c>
      <c r="R23" s="21">
        <v>0</v>
      </c>
      <c r="S23" s="21">
        <v>0</v>
      </c>
      <c r="T23" s="21">
        <v>0</v>
      </c>
      <c r="V23" s="25"/>
      <c r="W23" s="26"/>
      <c r="X23" s="25"/>
      <c r="Y23" s="25"/>
      <c r="Z23" s="25"/>
      <c r="AA23" s="26"/>
      <c r="AB23" s="25"/>
      <c r="AC23" s="25"/>
      <c r="AD23" s="17"/>
      <c r="AE23" s="17"/>
      <c r="AF23" s="19"/>
      <c r="AG23" s="19"/>
      <c r="AH23" s="19"/>
      <c r="AI23" s="19"/>
      <c r="AJ23" s="19"/>
      <c r="AK23" s="19"/>
      <c r="AL23" s="19"/>
    </row>
    <row r="24" spans="2:38" ht="12.75">
      <c r="B24" s="40" t="s">
        <v>12</v>
      </c>
      <c r="C24" s="53">
        <v>2894</v>
      </c>
      <c r="D24" s="51">
        <v>2492</v>
      </c>
      <c r="E24" s="51">
        <v>2760</v>
      </c>
      <c r="F24" s="21">
        <v>3842</v>
      </c>
      <c r="G24" s="46">
        <v>6891</v>
      </c>
      <c r="H24" s="21">
        <v>4667</v>
      </c>
      <c r="I24" s="21">
        <v>4888</v>
      </c>
      <c r="J24" s="21">
        <v>2177</v>
      </c>
      <c r="K24" s="21">
        <v>4554</v>
      </c>
      <c r="L24" s="21" t="s">
        <v>21</v>
      </c>
      <c r="M24" s="21" t="s">
        <v>21</v>
      </c>
      <c r="N24" s="21" t="s">
        <v>21</v>
      </c>
      <c r="O24" s="21">
        <v>0</v>
      </c>
      <c r="P24" s="46">
        <v>0</v>
      </c>
      <c r="Q24" s="21">
        <v>0</v>
      </c>
      <c r="R24" s="21">
        <v>0</v>
      </c>
      <c r="S24" s="21">
        <v>0</v>
      </c>
      <c r="T24" s="21">
        <v>0</v>
      </c>
      <c r="V24" s="25"/>
      <c r="W24" s="26"/>
      <c r="X24" s="25"/>
      <c r="Y24" s="25"/>
      <c r="Z24" s="25"/>
      <c r="AA24" s="26"/>
      <c r="AB24" s="25"/>
      <c r="AC24" s="25"/>
      <c r="AD24" s="17"/>
      <c r="AE24" s="17"/>
      <c r="AF24" s="19"/>
      <c r="AG24" s="19"/>
      <c r="AH24" s="19"/>
      <c r="AI24" s="19"/>
      <c r="AJ24" s="19"/>
      <c r="AK24" s="19"/>
      <c r="AL24" s="19"/>
    </row>
    <row r="25" spans="2:38" ht="12.75">
      <c r="B25" s="40" t="s">
        <v>13</v>
      </c>
      <c r="C25" s="53">
        <v>11148</v>
      </c>
      <c r="D25" s="51">
        <v>13192</v>
      </c>
      <c r="E25" s="51">
        <v>14447</v>
      </c>
      <c r="F25" s="21">
        <v>15391</v>
      </c>
      <c r="G25" s="46">
        <v>14354</v>
      </c>
      <c r="H25" s="21">
        <v>16386</v>
      </c>
      <c r="I25" s="21">
        <v>12219</v>
      </c>
      <c r="J25" s="21">
        <v>12136</v>
      </c>
      <c r="K25" s="21">
        <v>14571</v>
      </c>
      <c r="L25" s="21" t="s">
        <v>21</v>
      </c>
      <c r="M25" s="21" t="s">
        <v>21</v>
      </c>
      <c r="N25" s="21" t="s">
        <v>21</v>
      </c>
      <c r="O25" s="21">
        <v>0</v>
      </c>
      <c r="P25" s="46">
        <v>0</v>
      </c>
      <c r="Q25" s="21">
        <v>0</v>
      </c>
      <c r="R25" s="21">
        <v>14</v>
      </c>
      <c r="S25" s="21">
        <v>0</v>
      </c>
      <c r="T25" s="21" t="s">
        <v>2</v>
      </c>
      <c r="V25" s="25"/>
      <c r="W25" s="26"/>
      <c r="X25" s="25"/>
      <c r="Y25" s="25"/>
      <c r="Z25" s="25"/>
      <c r="AA25" s="26"/>
      <c r="AB25" s="25"/>
      <c r="AC25" s="25"/>
      <c r="AD25" s="17"/>
      <c r="AE25" s="17"/>
      <c r="AF25" s="19"/>
      <c r="AG25" s="19"/>
      <c r="AH25" s="19"/>
      <c r="AI25" s="19"/>
      <c r="AJ25" s="19"/>
      <c r="AK25" s="19"/>
      <c r="AL25" s="19"/>
    </row>
    <row r="26" spans="2:38" ht="12.75">
      <c r="B26" s="40" t="s">
        <v>14</v>
      </c>
      <c r="C26" s="53">
        <v>25541</v>
      </c>
      <c r="D26" s="51">
        <v>24587</v>
      </c>
      <c r="E26" s="51">
        <v>36426</v>
      </c>
      <c r="F26" s="21">
        <v>36411</v>
      </c>
      <c r="G26" s="46">
        <v>37032</v>
      </c>
      <c r="H26" s="21">
        <v>33802</v>
      </c>
      <c r="I26" s="21">
        <v>34747</v>
      </c>
      <c r="J26" s="21">
        <v>31515</v>
      </c>
      <c r="K26" s="21">
        <v>47571</v>
      </c>
      <c r="L26" s="53">
        <v>9</v>
      </c>
      <c r="M26" s="21">
        <v>3</v>
      </c>
      <c r="N26" s="21">
        <v>748</v>
      </c>
      <c r="O26" s="21">
        <v>4</v>
      </c>
      <c r="P26" s="46">
        <v>4</v>
      </c>
      <c r="Q26" s="21">
        <v>0</v>
      </c>
      <c r="R26" s="21">
        <v>0</v>
      </c>
      <c r="S26" s="21">
        <v>0</v>
      </c>
      <c r="T26" s="21">
        <v>0</v>
      </c>
      <c r="V26" s="25"/>
      <c r="W26" s="26"/>
      <c r="X26" s="25"/>
      <c r="Y26" s="25"/>
      <c r="Z26" s="25"/>
      <c r="AA26" s="26"/>
      <c r="AB26" s="25"/>
      <c r="AC26" s="25"/>
      <c r="AD26" s="17"/>
      <c r="AE26" s="17"/>
      <c r="AF26" s="19"/>
      <c r="AG26" s="19"/>
      <c r="AH26" s="19"/>
      <c r="AI26" s="19"/>
      <c r="AJ26" s="19"/>
      <c r="AK26" s="19"/>
      <c r="AL26" s="19"/>
    </row>
    <row r="27" spans="2:38" ht="12.75">
      <c r="B27" s="40" t="s">
        <v>15</v>
      </c>
      <c r="C27" s="53">
        <v>4632</v>
      </c>
      <c r="D27" s="51">
        <v>4867</v>
      </c>
      <c r="E27" s="51">
        <v>5059</v>
      </c>
      <c r="F27" s="21">
        <v>4176</v>
      </c>
      <c r="G27" s="46">
        <v>1423</v>
      </c>
      <c r="H27" s="21">
        <v>3836</v>
      </c>
      <c r="I27" s="21">
        <v>4409</v>
      </c>
      <c r="J27" s="21">
        <v>3745</v>
      </c>
      <c r="K27" s="21">
        <v>3403</v>
      </c>
      <c r="L27" s="21" t="s">
        <v>21</v>
      </c>
      <c r="M27" s="21" t="s">
        <v>21</v>
      </c>
      <c r="N27" s="21" t="s">
        <v>21</v>
      </c>
      <c r="O27" s="21">
        <v>0</v>
      </c>
      <c r="P27" s="46">
        <v>0</v>
      </c>
      <c r="Q27" s="21">
        <v>0</v>
      </c>
      <c r="R27" s="21">
        <v>0</v>
      </c>
      <c r="S27" s="21">
        <v>0</v>
      </c>
      <c r="T27" s="21">
        <v>569</v>
      </c>
      <c r="V27" s="25"/>
      <c r="W27" s="26"/>
      <c r="X27" s="25"/>
      <c r="Y27" s="25"/>
      <c r="Z27" s="25"/>
      <c r="AA27" s="26"/>
      <c r="AB27" s="25"/>
      <c r="AC27" s="25"/>
      <c r="AD27" s="17"/>
      <c r="AE27" s="17"/>
      <c r="AF27" s="19"/>
      <c r="AG27" s="19"/>
      <c r="AH27" s="19"/>
      <c r="AI27" s="19"/>
      <c r="AJ27" s="19"/>
      <c r="AK27" s="19"/>
      <c r="AL27" s="19"/>
    </row>
    <row r="28" spans="2:38" ht="12.75">
      <c r="B28" s="40" t="s">
        <v>22</v>
      </c>
      <c r="C28" s="51" t="s">
        <v>21</v>
      </c>
      <c r="D28" s="51" t="s">
        <v>21</v>
      </c>
      <c r="E28" s="51" t="s">
        <v>21</v>
      </c>
      <c r="F28" s="21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51">
        <v>915</v>
      </c>
      <c r="M28" s="21">
        <v>361</v>
      </c>
      <c r="N28" s="21">
        <v>1535</v>
      </c>
      <c r="O28" s="21">
        <v>1699</v>
      </c>
      <c r="P28" s="46">
        <v>1083</v>
      </c>
      <c r="Q28" s="21">
        <v>49</v>
      </c>
      <c r="R28" s="21">
        <v>87</v>
      </c>
      <c r="S28" s="21" t="s">
        <v>21</v>
      </c>
      <c r="T28" s="21" t="s">
        <v>21</v>
      </c>
      <c r="V28" s="25"/>
      <c r="W28" s="26"/>
      <c r="X28" s="25"/>
      <c r="Y28" s="25"/>
      <c r="Z28" s="25"/>
      <c r="AA28" s="26"/>
      <c r="AB28" s="25"/>
      <c r="AC28" s="25"/>
      <c r="AD28" s="17"/>
      <c r="AE28" s="17"/>
      <c r="AF28" s="19"/>
      <c r="AG28" s="19"/>
      <c r="AH28" s="19"/>
      <c r="AI28" s="19"/>
      <c r="AJ28" s="19"/>
      <c r="AK28" s="19"/>
      <c r="AL28" s="19"/>
    </row>
    <row r="29" spans="2:38" ht="12.75">
      <c r="B29" s="40" t="s">
        <v>16</v>
      </c>
      <c r="C29" s="53">
        <v>192</v>
      </c>
      <c r="D29" s="51">
        <v>458</v>
      </c>
      <c r="E29" s="51">
        <v>1577</v>
      </c>
      <c r="F29" s="21">
        <v>376</v>
      </c>
      <c r="G29" s="46">
        <v>281</v>
      </c>
      <c r="H29" s="21">
        <v>232</v>
      </c>
      <c r="I29" s="21">
        <v>272</v>
      </c>
      <c r="J29" s="21">
        <v>178</v>
      </c>
      <c r="K29" s="21">
        <v>958</v>
      </c>
      <c r="L29" s="53">
        <v>1820</v>
      </c>
      <c r="M29" s="21">
        <v>688</v>
      </c>
      <c r="N29" s="21">
        <v>991</v>
      </c>
      <c r="O29" s="21">
        <v>1224</v>
      </c>
      <c r="P29" s="46">
        <v>2356</v>
      </c>
      <c r="Q29" s="21">
        <v>535</v>
      </c>
      <c r="R29" s="21">
        <v>722</v>
      </c>
      <c r="S29" s="21">
        <v>1212</v>
      </c>
      <c r="T29" s="21">
        <v>1409</v>
      </c>
      <c r="V29" s="25"/>
      <c r="W29" s="26"/>
      <c r="X29" s="25"/>
      <c r="Y29" s="25"/>
      <c r="Z29" s="25"/>
      <c r="AA29" s="26"/>
      <c r="AB29" s="25"/>
      <c r="AC29" s="25"/>
      <c r="AD29" s="17"/>
      <c r="AE29" s="17"/>
      <c r="AF29" s="19"/>
      <c r="AG29" s="19"/>
      <c r="AH29" s="19"/>
      <c r="AI29" s="19"/>
      <c r="AJ29" s="19"/>
      <c r="AK29" s="19"/>
      <c r="AL29" s="19"/>
    </row>
    <row r="30" spans="2:38" ht="12.75">
      <c r="B30" s="40" t="s">
        <v>31</v>
      </c>
      <c r="C30" s="53">
        <v>19</v>
      </c>
      <c r="D30" s="51">
        <v>71</v>
      </c>
      <c r="E30" s="51">
        <v>4</v>
      </c>
      <c r="F30" s="21" t="s">
        <v>21</v>
      </c>
      <c r="G30" s="21" t="s">
        <v>21</v>
      </c>
      <c r="H30" s="21" t="s">
        <v>21</v>
      </c>
      <c r="I30" s="21" t="s">
        <v>21</v>
      </c>
      <c r="J30" s="21" t="s">
        <v>21</v>
      </c>
      <c r="K30" s="21" t="s">
        <v>21</v>
      </c>
      <c r="L30" s="53">
        <v>33</v>
      </c>
      <c r="M30" s="21">
        <v>2</v>
      </c>
      <c r="N30" s="21">
        <v>496</v>
      </c>
      <c r="O30" s="21" t="s">
        <v>21</v>
      </c>
      <c r="P30" s="21" t="s">
        <v>21</v>
      </c>
      <c r="Q30" s="21" t="s">
        <v>21</v>
      </c>
      <c r="R30" s="21" t="s">
        <v>21</v>
      </c>
      <c r="S30" s="21" t="s">
        <v>21</v>
      </c>
      <c r="T30" s="21" t="s">
        <v>21</v>
      </c>
      <c r="V30" s="25"/>
      <c r="W30" s="26"/>
      <c r="X30" s="25"/>
      <c r="Y30" s="25"/>
      <c r="Z30" s="25"/>
      <c r="AA30" s="26"/>
      <c r="AB30" s="25"/>
      <c r="AC30" s="25"/>
      <c r="AD30" s="17"/>
      <c r="AE30" s="17"/>
      <c r="AF30" s="19"/>
      <c r="AG30" s="19"/>
      <c r="AH30" s="19"/>
      <c r="AI30" s="19"/>
      <c r="AJ30" s="19"/>
      <c r="AK30" s="19"/>
      <c r="AL30" s="19"/>
    </row>
    <row r="31" spans="2:38" ht="12.75">
      <c r="B31" s="40" t="s">
        <v>32</v>
      </c>
      <c r="C31" s="53">
        <v>23</v>
      </c>
      <c r="D31" s="51">
        <v>83</v>
      </c>
      <c r="E31" s="51">
        <v>27</v>
      </c>
      <c r="F31" s="21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21" t="s">
        <v>21</v>
      </c>
      <c r="L31" s="53">
        <v>373</v>
      </c>
      <c r="M31" s="21">
        <v>200</v>
      </c>
      <c r="N31" s="21">
        <v>350</v>
      </c>
      <c r="O31" s="21" t="s">
        <v>21</v>
      </c>
      <c r="P31" s="21" t="s">
        <v>21</v>
      </c>
      <c r="Q31" s="21" t="s">
        <v>21</v>
      </c>
      <c r="R31" s="21" t="s">
        <v>21</v>
      </c>
      <c r="S31" s="21" t="s">
        <v>21</v>
      </c>
      <c r="T31" s="21" t="s">
        <v>21</v>
      </c>
      <c r="V31" s="25"/>
      <c r="W31" s="26"/>
      <c r="X31" s="25"/>
      <c r="Y31" s="25"/>
      <c r="Z31" s="25"/>
      <c r="AA31" s="26"/>
      <c r="AB31" s="25"/>
      <c r="AC31" s="25"/>
      <c r="AD31" s="17"/>
      <c r="AE31" s="17"/>
      <c r="AF31" s="19"/>
      <c r="AG31" s="19"/>
      <c r="AH31" s="19"/>
      <c r="AI31" s="19"/>
      <c r="AJ31" s="19"/>
      <c r="AK31" s="19"/>
      <c r="AL31" s="19"/>
    </row>
    <row r="32" spans="2:38" ht="12.75">
      <c r="B32" s="40" t="s">
        <v>17</v>
      </c>
      <c r="C32" s="53">
        <f>+C33+C34+C35</f>
        <v>64704</v>
      </c>
      <c r="D32" s="51">
        <v>35211</v>
      </c>
      <c r="E32" s="51">
        <v>38035</v>
      </c>
      <c r="F32" s="21">
        <v>89295</v>
      </c>
      <c r="G32" s="46">
        <v>81807</v>
      </c>
      <c r="H32" s="21">
        <v>46918</v>
      </c>
      <c r="I32" s="21">
        <v>43291</v>
      </c>
      <c r="J32" s="21">
        <v>18877</v>
      </c>
      <c r="K32" s="21">
        <v>26382</v>
      </c>
      <c r="L32" s="21" t="s">
        <v>21</v>
      </c>
      <c r="M32" s="21" t="s">
        <v>21</v>
      </c>
      <c r="N32" s="21" t="s">
        <v>21</v>
      </c>
      <c r="O32" s="21">
        <v>0</v>
      </c>
      <c r="P32" s="46">
        <v>0</v>
      </c>
      <c r="Q32" s="21">
        <v>0</v>
      </c>
      <c r="R32" s="21">
        <v>0</v>
      </c>
      <c r="S32" s="21">
        <v>0</v>
      </c>
      <c r="T32" s="21">
        <v>0</v>
      </c>
      <c r="V32" s="25"/>
      <c r="W32" s="26"/>
      <c r="X32" s="25"/>
      <c r="Y32" s="25"/>
      <c r="Z32" s="25"/>
      <c r="AA32" s="26"/>
      <c r="AB32" s="25"/>
      <c r="AC32" s="25"/>
      <c r="AD32" s="17"/>
      <c r="AE32" s="17"/>
      <c r="AF32" s="19"/>
      <c r="AG32" s="19"/>
      <c r="AH32" s="19"/>
      <c r="AI32" s="19"/>
      <c r="AJ32" s="19"/>
      <c r="AK32" s="19"/>
      <c r="AL32" s="19"/>
    </row>
    <row r="33" spans="2:38" ht="25.5" customHeight="1">
      <c r="B33" s="40" t="s">
        <v>41</v>
      </c>
      <c r="C33" s="53">
        <v>57365</v>
      </c>
      <c r="D33" s="51">
        <v>42375</v>
      </c>
      <c r="E33" s="51">
        <v>35730</v>
      </c>
      <c r="F33" s="21" t="s">
        <v>21</v>
      </c>
      <c r="G33" s="21" t="s">
        <v>21</v>
      </c>
      <c r="H33" s="21" t="s">
        <v>21</v>
      </c>
      <c r="I33" s="21" t="s">
        <v>21</v>
      </c>
      <c r="J33" s="21" t="s">
        <v>21</v>
      </c>
      <c r="K33" s="21" t="s">
        <v>21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21</v>
      </c>
      <c r="Q33" s="21" t="s">
        <v>21</v>
      </c>
      <c r="R33" s="21" t="s">
        <v>21</v>
      </c>
      <c r="S33" s="21" t="s">
        <v>21</v>
      </c>
      <c r="T33" s="21" t="s">
        <v>21</v>
      </c>
      <c r="V33" s="25"/>
      <c r="W33" s="26"/>
      <c r="X33" s="25"/>
      <c r="Y33" s="25"/>
      <c r="Z33" s="25"/>
      <c r="AA33" s="26"/>
      <c r="AB33" s="25"/>
      <c r="AC33" s="25"/>
      <c r="AD33" s="17"/>
      <c r="AE33" s="17"/>
      <c r="AF33" s="19"/>
      <c r="AG33" s="19"/>
      <c r="AH33" s="19"/>
      <c r="AI33" s="19"/>
      <c r="AJ33" s="19"/>
      <c r="AK33" s="19"/>
      <c r="AL33" s="19"/>
    </row>
    <row r="34" spans="2:38" ht="11.25" customHeight="1">
      <c r="B34" s="40" t="s">
        <v>58</v>
      </c>
      <c r="C34" s="53">
        <v>6986</v>
      </c>
      <c r="D34" s="21" t="s">
        <v>21</v>
      </c>
      <c r="E34" s="21" t="s">
        <v>21</v>
      </c>
      <c r="F34" s="21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21" t="s">
        <v>21</v>
      </c>
      <c r="L34" s="21" t="s">
        <v>21</v>
      </c>
      <c r="M34" s="21" t="s">
        <v>21</v>
      </c>
      <c r="N34" s="21" t="s">
        <v>21</v>
      </c>
      <c r="O34" s="21" t="s">
        <v>21</v>
      </c>
      <c r="P34" s="21" t="s">
        <v>21</v>
      </c>
      <c r="Q34" s="21" t="s">
        <v>21</v>
      </c>
      <c r="R34" s="21" t="s">
        <v>21</v>
      </c>
      <c r="S34" s="21" t="s">
        <v>21</v>
      </c>
      <c r="T34" s="21" t="s">
        <v>21</v>
      </c>
      <c r="U34" s="21"/>
      <c r="V34" s="25"/>
      <c r="W34" s="26"/>
      <c r="X34" s="25"/>
      <c r="Y34" s="25"/>
      <c r="Z34" s="25"/>
      <c r="AA34" s="26"/>
      <c r="AB34" s="25"/>
      <c r="AC34" s="25"/>
      <c r="AD34" s="17"/>
      <c r="AE34" s="17"/>
      <c r="AF34" s="19"/>
      <c r="AG34" s="19"/>
      <c r="AH34" s="19"/>
      <c r="AI34" s="19"/>
      <c r="AJ34" s="19"/>
      <c r="AK34" s="19"/>
      <c r="AL34" s="19"/>
    </row>
    <row r="35" spans="2:38" ht="12.75">
      <c r="B35" s="40" t="s">
        <v>33</v>
      </c>
      <c r="C35" s="53">
        <v>353</v>
      </c>
      <c r="D35" s="51">
        <v>1239</v>
      </c>
      <c r="E35" s="51">
        <v>812</v>
      </c>
      <c r="F35" s="21" t="s">
        <v>21</v>
      </c>
      <c r="G35" s="21" t="s">
        <v>21</v>
      </c>
      <c r="H35" s="21" t="s">
        <v>21</v>
      </c>
      <c r="I35" s="21" t="s">
        <v>21</v>
      </c>
      <c r="J35" s="21" t="s">
        <v>21</v>
      </c>
      <c r="K35" s="21" t="s">
        <v>21</v>
      </c>
      <c r="L35" s="21" t="s">
        <v>21</v>
      </c>
      <c r="M35" s="21" t="s">
        <v>21</v>
      </c>
      <c r="N35" s="21" t="s">
        <v>21</v>
      </c>
      <c r="O35" s="21" t="s">
        <v>21</v>
      </c>
      <c r="P35" s="21" t="s">
        <v>21</v>
      </c>
      <c r="Q35" s="21" t="s">
        <v>21</v>
      </c>
      <c r="R35" s="21" t="s">
        <v>21</v>
      </c>
      <c r="S35" s="21" t="s">
        <v>21</v>
      </c>
      <c r="T35" s="21" t="s">
        <v>21</v>
      </c>
      <c r="V35" s="25"/>
      <c r="W35" s="26"/>
      <c r="X35" s="25"/>
      <c r="Y35" s="25"/>
      <c r="Z35" s="25"/>
      <c r="AA35" s="26"/>
      <c r="AB35" s="25"/>
      <c r="AC35" s="25"/>
      <c r="AD35" s="17"/>
      <c r="AE35" s="17"/>
      <c r="AF35" s="19"/>
      <c r="AG35" s="19"/>
      <c r="AH35" s="19"/>
      <c r="AI35" s="19"/>
      <c r="AJ35" s="19"/>
      <c r="AK35" s="19"/>
      <c r="AL35" s="19"/>
    </row>
    <row r="36" spans="2:38" ht="12.75">
      <c r="B36" s="40" t="s">
        <v>18</v>
      </c>
      <c r="C36" s="53">
        <f>C37+C38+C39</f>
        <v>49920</v>
      </c>
      <c r="D36" s="51">
        <f>D37+D38+D39</f>
        <v>37514</v>
      </c>
      <c r="E36" s="51">
        <f>E37+E38+E39</f>
        <v>56255</v>
      </c>
      <c r="F36" s="21">
        <v>225051</v>
      </c>
      <c r="G36" s="46">
        <v>189947</v>
      </c>
      <c r="H36" s="21">
        <v>381235</v>
      </c>
      <c r="I36" s="21">
        <v>333305</v>
      </c>
      <c r="J36" s="21">
        <v>60641</v>
      </c>
      <c r="K36" s="21">
        <v>121617</v>
      </c>
      <c r="L36" s="53">
        <f>+L38+L39</f>
        <v>289</v>
      </c>
      <c r="M36" s="56">
        <f>M38+M39</f>
        <v>314</v>
      </c>
      <c r="N36" s="56">
        <f>N38+N39</f>
        <v>480</v>
      </c>
      <c r="O36" s="21">
        <v>767</v>
      </c>
      <c r="P36" s="46">
        <v>572</v>
      </c>
      <c r="Q36" s="21">
        <v>915</v>
      </c>
      <c r="R36" s="21">
        <v>1190</v>
      </c>
      <c r="S36" s="21">
        <v>304</v>
      </c>
      <c r="T36" s="21">
        <v>0</v>
      </c>
      <c r="V36" s="25"/>
      <c r="W36" s="26"/>
      <c r="X36" s="25"/>
      <c r="Y36" s="25"/>
      <c r="Z36" s="25"/>
      <c r="AA36" s="26"/>
      <c r="AB36" s="25"/>
      <c r="AC36" s="25"/>
      <c r="AD36" s="17"/>
      <c r="AE36" s="17"/>
      <c r="AF36" s="19"/>
      <c r="AG36" s="19"/>
      <c r="AH36" s="19"/>
      <c r="AI36" s="19"/>
      <c r="AJ36" s="19"/>
      <c r="AK36" s="19"/>
      <c r="AL36" s="19"/>
    </row>
    <row r="37" spans="2:38" ht="12.75">
      <c r="B37" s="40" t="s">
        <v>34</v>
      </c>
      <c r="C37" s="53">
        <v>20876</v>
      </c>
      <c r="D37" s="51">
        <v>16013</v>
      </c>
      <c r="E37" s="51">
        <v>22222</v>
      </c>
      <c r="F37" s="21" t="s">
        <v>21</v>
      </c>
      <c r="G37" s="21" t="s">
        <v>21</v>
      </c>
      <c r="H37" s="21" t="s">
        <v>21</v>
      </c>
      <c r="I37" s="21" t="s">
        <v>21</v>
      </c>
      <c r="J37" s="21" t="s">
        <v>21</v>
      </c>
      <c r="K37" s="21" t="s">
        <v>21</v>
      </c>
      <c r="L37" s="21" t="s">
        <v>21</v>
      </c>
      <c r="M37" s="21" t="s">
        <v>21</v>
      </c>
      <c r="N37" s="21" t="s">
        <v>21</v>
      </c>
      <c r="O37" s="21" t="s">
        <v>21</v>
      </c>
      <c r="P37" s="21" t="s">
        <v>21</v>
      </c>
      <c r="Q37" s="21" t="s">
        <v>21</v>
      </c>
      <c r="R37" s="21" t="s">
        <v>21</v>
      </c>
      <c r="S37" s="21" t="s">
        <v>21</v>
      </c>
      <c r="T37" s="21" t="s">
        <v>21</v>
      </c>
      <c r="V37" s="25"/>
      <c r="W37" s="26"/>
      <c r="X37" s="25"/>
      <c r="Y37" s="25"/>
      <c r="Z37" s="25"/>
      <c r="AA37" s="26"/>
      <c r="AB37" s="25"/>
      <c r="AC37" s="25"/>
      <c r="AD37" s="17"/>
      <c r="AE37" s="17"/>
      <c r="AF37" s="19"/>
      <c r="AG37" s="19"/>
      <c r="AH37" s="19"/>
      <c r="AI37" s="19"/>
      <c r="AJ37" s="19"/>
      <c r="AK37" s="19"/>
      <c r="AL37" s="19"/>
    </row>
    <row r="38" spans="2:38" ht="12.75" customHeight="1">
      <c r="B38" s="40" t="s">
        <v>35</v>
      </c>
      <c r="C38" s="53">
        <v>17566</v>
      </c>
      <c r="D38" s="51">
        <v>7057</v>
      </c>
      <c r="E38" s="51">
        <v>13615</v>
      </c>
      <c r="F38" s="21" t="s">
        <v>21</v>
      </c>
      <c r="G38" s="21" t="s">
        <v>21</v>
      </c>
      <c r="H38" s="21" t="s">
        <v>21</v>
      </c>
      <c r="I38" s="21" t="s">
        <v>21</v>
      </c>
      <c r="J38" s="21" t="s">
        <v>21</v>
      </c>
      <c r="K38" s="21" t="s">
        <v>21</v>
      </c>
      <c r="L38" s="53">
        <v>219</v>
      </c>
      <c r="M38" s="21">
        <v>178</v>
      </c>
      <c r="N38" s="21">
        <v>196</v>
      </c>
      <c r="O38" s="21" t="s">
        <v>21</v>
      </c>
      <c r="P38" s="21" t="s">
        <v>21</v>
      </c>
      <c r="Q38" s="21" t="s">
        <v>21</v>
      </c>
      <c r="R38" s="21" t="s">
        <v>21</v>
      </c>
      <c r="S38" s="21" t="s">
        <v>21</v>
      </c>
      <c r="T38" s="21" t="s">
        <v>21</v>
      </c>
      <c r="V38" s="25"/>
      <c r="W38" s="26"/>
      <c r="X38" s="25"/>
      <c r="Y38" s="25"/>
      <c r="Z38" s="25"/>
      <c r="AA38" s="26"/>
      <c r="AB38" s="25"/>
      <c r="AC38" s="25"/>
      <c r="AD38" s="17"/>
      <c r="AE38" s="17"/>
      <c r="AF38" s="19"/>
      <c r="AG38" s="19"/>
      <c r="AH38" s="19"/>
      <c r="AI38" s="19"/>
      <c r="AJ38" s="19"/>
      <c r="AK38" s="19"/>
      <c r="AL38" s="19"/>
    </row>
    <row r="39" spans="2:38" ht="12.75">
      <c r="B39" s="40" t="s">
        <v>36</v>
      </c>
      <c r="C39" s="53">
        <v>11478</v>
      </c>
      <c r="D39" s="51">
        <v>14444</v>
      </c>
      <c r="E39" s="51">
        <v>20418</v>
      </c>
      <c r="F39" s="21" t="s">
        <v>21</v>
      </c>
      <c r="G39" s="21" t="s">
        <v>21</v>
      </c>
      <c r="H39" s="21" t="s">
        <v>21</v>
      </c>
      <c r="I39" s="21" t="s">
        <v>21</v>
      </c>
      <c r="J39" s="21" t="s">
        <v>21</v>
      </c>
      <c r="K39" s="21" t="s">
        <v>21</v>
      </c>
      <c r="L39" s="53">
        <v>70</v>
      </c>
      <c r="M39" s="21">
        <v>136</v>
      </c>
      <c r="N39" s="21">
        <v>284</v>
      </c>
      <c r="O39" s="21" t="s">
        <v>21</v>
      </c>
      <c r="P39" s="21" t="s">
        <v>21</v>
      </c>
      <c r="Q39" s="21" t="s">
        <v>21</v>
      </c>
      <c r="R39" s="21" t="s">
        <v>21</v>
      </c>
      <c r="S39" s="21" t="s">
        <v>21</v>
      </c>
      <c r="T39" s="21" t="s">
        <v>21</v>
      </c>
      <c r="V39" s="25"/>
      <c r="W39" s="26"/>
      <c r="X39" s="25"/>
      <c r="Y39" s="25"/>
      <c r="Z39" s="25"/>
      <c r="AA39" s="26"/>
      <c r="AB39" s="25"/>
      <c r="AC39" s="25"/>
      <c r="AD39" s="17"/>
      <c r="AE39" s="17"/>
      <c r="AF39" s="19"/>
      <c r="AG39" s="19"/>
      <c r="AH39" s="19"/>
      <c r="AI39" s="19"/>
      <c r="AJ39" s="19"/>
      <c r="AK39" s="19"/>
      <c r="AL39" s="19"/>
    </row>
    <row r="40" spans="2:38" ht="12.75" customHeight="1">
      <c r="B40" s="40" t="s">
        <v>48</v>
      </c>
      <c r="C40" s="53">
        <v>3816</v>
      </c>
      <c r="D40" s="51">
        <v>5436</v>
      </c>
      <c r="E40" s="51">
        <v>2590</v>
      </c>
      <c r="F40" s="21">
        <v>243250</v>
      </c>
      <c r="G40" s="46">
        <v>632149</v>
      </c>
      <c r="H40" s="21">
        <v>26890</v>
      </c>
      <c r="I40" s="21">
        <v>81591</v>
      </c>
      <c r="J40" s="21">
        <v>11736</v>
      </c>
      <c r="K40" s="21">
        <v>52595</v>
      </c>
      <c r="L40" s="21" t="s">
        <v>21</v>
      </c>
      <c r="M40" s="21" t="s">
        <v>21</v>
      </c>
      <c r="N40" s="21" t="s">
        <v>21</v>
      </c>
      <c r="O40" s="21">
        <v>0</v>
      </c>
      <c r="P40" s="46">
        <v>0</v>
      </c>
      <c r="Q40" s="21">
        <v>0</v>
      </c>
      <c r="R40" s="21">
        <v>0</v>
      </c>
      <c r="S40" s="21">
        <v>0</v>
      </c>
      <c r="T40" s="21">
        <v>0</v>
      </c>
      <c r="V40" s="25"/>
      <c r="W40" s="26"/>
      <c r="X40" s="25"/>
      <c r="Y40" s="25"/>
      <c r="Z40" s="25"/>
      <c r="AA40" s="26"/>
      <c r="AB40" s="25"/>
      <c r="AC40" s="25"/>
      <c r="AD40" s="17"/>
      <c r="AE40" s="17"/>
      <c r="AF40" s="19"/>
      <c r="AG40" s="19"/>
      <c r="AH40" s="19"/>
      <c r="AI40" s="19"/>
      <c r="AJ40" s="19"/>
      <c r="AK40" s="19"/>
      <c r="AL40" s="19"/>
    </row>
    <row r="41" spans="2:38" ht="13.5" customHeight="1">
      <c r="B41" s="40" t="s">
        <v>49</v>
      </c>
      <c r="C41" s="21" t="s">
        <v>21</v>
      </c>
      <c r="D41" s="51">
        <v>37</v>
      </c>
      <c r="E41" s="51">
        <v>30</v>
      </c>
      <c r="F41" s="21" t="s">
        <v>21</v>
      </c>
      <c r="G41" s="21" t="s">
        <v>21</v>
      </c>
      <c r="H41" s="21" t="s">
        <v>21</v>
      </c>
      <c r="I41" s="21" t="s">
        <v>21</v>
      </c>
      <c r="J41" s="21" t="s">
        <v>21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21" t="s">
        <v>21</v>
      </c>
      <c r="S41" s="21" t="s">
        <v>21</v>
      </c>
      <c r="T41" s="21" t="s">
        <v>21</v>
      </c>
      <c r="V41" s="25"/>
      <c r="W41" s="26"/>
      <c r="X41" s="25"/>
      <c r="Y41" s="25"/>
      <c r="Z41" s="25"/>
      <c r="AA41" s="26"/>
      <c r="AB41" s="25"/>
      <c r="AC41" s="25"/>
      <c r="AD41" s="17"/>
      <c r="AE41" s="17"/>
      <c r="AF41" s="19"/>
      <c r="AG41" s="19"/>
      <c r="AH41" s="19"/>
      <c r="AI41" s="19"/>
      <c r="AJ41" s="19"/>
      <c r="AK41" s="19"/>
      <c r="AL41" s="19"/>
    </row>
    <row r="42" spans="2:38" ht="25.5">
      <c r="B42" s="40" t="s">
        <v>40</v>
      </c>
      <c r="C42" s="53">
        <f>+C43+C44+C47</f>
        <v>236376</v>
      </c>
      <c r="D42" s="51">
        <v>146479</v>
      </c>
      <c r="E42" s="51">
        <v>167937</v>
      </c>
      <c r="F42" s="21">
        <v>292398</v>
      </c>
      <c r="G42" s="46">
        <v>151297</v>
      </c>
      <c r="H42" s="21">
        <v>116956</v>
      </c>
      <c r="I42" s="21">
        <v>224447</v>
      </c>
      <c r="J42" s="21">
        <v>185722</v>
      </c>
      <c r="K42" s="21">
        <v>129442</v>
      </c>
      <c r="L42" s="53">
        <f>+L43+L44+L47</f>
        <v>519</v>
      </c>
      <c r="M42" s="21">
        <v>392</v>
      </c>
      <c r="N42" s="21">
        <v>1330</v>
      </c>
      <c r="O42" s="21">
        <v>1262</v>
      </c>
      <c r="P42" s="46">
        <v>4962</v>
      </c>
      <c r="Q42" s="21">
        <v>10873</v>
      </c>
      <c r="R42" s="21">
        <v>1092</v>
      </c>
      <c r="S42" s="21">
        <v>503</v>
      </c>
      <c r="T42" s="21">
        <v>976</v>
      </c>
      <c r="V42" s="25"/>
      <c r="W42" s="26"/>
      <c r="X42" s="25"/>
      <c r="Y42" s="25"/>
      <c r="Z42" s="25"/>
      <c r="AA42" s="26"/>
      <c r="AB42" s="25"/>
      <c r="AC42" s="25"/>
      <c r="AD42" s="17"/>
      <c r="AE42" s="17"/>
      <c r="AF42" s="19"/>
      <c r="AG42" s="19"/>
      <c r="AH42" s="19"/>
      <c r="AI42" s="19"/>
      <c r="AJ42" s="19"/>
      <c r="AK42" s="19"/>
      <c r="AL42" s="19"/>
    </row>
    <row r="43" spans="2:38" ht="25.5">
      <c r="B43" s="40" t="s">
        <v>53</v>
      </c>
      <c r="C43" s="53">
        <v>5955</v>
      </c>
      <c r="D43" s="51" t="s">
        <v>21</v>
      </c>
      <c r="E43" s="51" t="s">
        <v>21</v>
      </c>
      <c r="F43" s="51" t="s">
        <v>21</v>
      </c>
      <c r="G43" s="51" t="s">
        <v>21</v>
      </c>
      <c r="H43" s="51" t="s">
        <v>21</v>
      </c>
      <c r="I43" s="51" t="s">
        <v>21</v>
      </c>
      <c r="J43" s="51" t="s">
        <v>21</v>
      </c>
      <c r="K43" s="51" t="s">
        <v>21</v>
      </c>
      <c r="L43" s="53">
        <v>19</v>
      </c>
      <c r="M43" s="51" t="s">
        <v>21</v>
      </c>
      <c r="N43" s="51" t="s">
        <v>21</v>
      </c>
      <c r="O43" s="51" t="s">
        <v>21</v>
      </c>
      <c r="P43" s="51" t="s">
        <v>21</v>
      </c>
      <c r="Q43" s="51" t="s">
        <v>21</v>
      </c>
      <c r="R43" s="51" t="s">
        <v>21</v>
      </c>
      <c r="S43" s="51" t="s">
        <v>21</v>
      </c>
      <c r="T43" s="51" t="s">
        <v>21</v>
      </c>
      <c r="V43" s="25"/>
      <c r="W43" s="26"/>
      <c r="X43" s="25"/>
      <c r="Y43" s="25"/>
      <c r="Z43" s="25"/>
      <c r="AA43" s="26"/>
      <c r="AB43" s="25"/>
      <c r="AC43" s="25"/>
      <c r="AD43" s="17"/>
      <c r="AE43" s="17"/>
      <c r="AF43" s="19"/>
      <c r="AG43" s="19"/>
      <c r="AH43" s="19"/>
      <c r="AI43" s="19"/>
      <c r="AJ43" s="19"/>
      <c r="AK43" s="19"/>
      <c r="AL43" s="19"/>
    </row>
    <row r="44" spans="2:38" ht="12.75">
      <c r="B44" s="40" t="s">
        <v>59</v>
      </c>
      <c r="C44" s="53">
        <v>230368</v>
      </c>
      <c r="D44" s="51" t="s">
        <v>21</v>
      </c>
      <c r="E44" s="51" t="s">
        <v>21</v>
      </c>
      <c r="F44" s="51" t="s">
        <v>21</v>
      </c>
      <c r="G44" s="51" t="s">
        <v>21</v>
      </c>
      <c r="H44" s="51" t="s">
        <v>21</v>
      </c>
      <c r="I44" s="51" t="s">
        <v>21</v>
      </c>
      <c r="J44" s="51" t="s">
        <v>21</v>
      </c>
      <c r="K44" s="51" t="s">
        <v>21</v>
      </c>
      <c r="L44" s="53">
        <v>339</v>
      </c>
      <c r="M44" s="51" t="s">
        <v>21</v>
      </c>
      <c r="N44" s="51" t="s">
        <v>21</v>
      </c>
      <c r="O44" s="51" t="s">
        <v>21</v>
      </c>
      <c r="P44" s="51" t="s">
        <v>21</v>
      </c>
      <c r="Q44" s="51" t="s">
        <v>21</v>
      </c>
      <c r="R44" s="51" t="s">
        <v>21</v>
      </c>
      <c r="S44" s="51" t="s">
        <v>21</v>
      </c>
      <c r="T44" s="51" t="s">
        <v>21</v>
      </c>
      <c r="V44" s="25"/>
      <c r="W44" s="26"/>
      <c r="X44" s="25"/>
      <c r="Y44" s="25"/>
      <c r="Z44" s="25"/>
      <c r="AA44" s="26"/>
      <c r="AB44" s="25"/>
      <c r="AC44" s="25"/>
      <c r="AD44" s="17"/>
      <c r="AE44" s="17"/>
      <c r="AF44" s="19"/>
      <c r="AG44" s="19"/>
      <c r="AH44" s="19"/>
      <c r="AI44" s="19"/>
      <c r="AJ44" s="19"/>
      <c r="AK44" s="19"/>
      <c r="AL44" s="19"/>
    </row>
    <row r="45" spans="2:38" ht="12.75">
      <c r="B45" s="40" t="s">
        <v>19</v>
      </c>
      <c r="C45" s="53">
        <v>57473</v>
      </c>
      <c r="D45" s="51">
        <v>42893</v>
      </c>
      <c r="E45" s="51">
        <v>131667</v>
      </c>
      <c r="F45" s="21">
        <v>156933</v>
      </c>
      <c r="G45" s="46">
        <v>139042</v>
      </c>
      <c r="H45" s="21">
        <v>276555</v>
      </c>
      <c r="I45" s="21">
        <v>188358</v>
      </c>
      <c r="J45" s="21">
        <v>246924</v>
      </c>
      <c r="K45" s="21">
        <v>57463</v>
      </c>
      <c r="L45" s="53">
        <v>17112</v>
      </c>
      <c r="M45" s="21">
        <v>15609</v>
      </c>
      <c r="N45" s="21">
        <v>40435</v>
      </c>
      <c r="O45" s="21">
        <v>28575</v>
      </c>
      <c r="P45" s="46">
        <v>49627</v>
      </c>
      <c r="Q45" s="21">
        <v>223</v>
      </c>
      <c r="R45" s="21">
        <v>171</v>
      </c>
      <c r="S45" s="21">
        <v>798</v>
      </c>
      <c r="T45" s="21">
        <v>20218</v>
      </c>
      <c r="V45" s="25"/>
      <c r="W45" s="26"/>
      <c r="X45" s="25"/>
      <c r="Y45" s="25"/>
      <c r="Z45" s="25"/>
      <c r="AA45" s="26"/>
      <c r="AB45" s="25"/>
      <c r="AC45" s="25"/>
      <c r="AD45" s="17"/>
      <c r="AE45" s="17"/>
      <c r="AF45" s="19"/>
      <c r="AG45" s="19"/>
      <c r="AH45" s="19"/>
      <c r="AI45" s="19"/>
      <c r="AJ45" s="19"/>
      <c r="AK45" s="19"/>
      <c r="AL45" s="19"/>
    </row>
    <row r="46" spans="2:38" ht="12.75" customHeight="1">
      <c r="B46" s="40" t="s">
        <v>38</v>
      </c>
      <c r="C46" s="53">
        <v>23691</v>
      </c>
      <c r="D46" s="51" t="s">
        <v>21</v>
      </c>
      <c r="E46" s="51" t="s">
        <v>21</v>
      </c>
      <c r="F46" s="51" t="s">
        <v>21</v>
      </c>
      <c r="G46" s="51" t="s">
        <v>21</v>
      </c>
      <c r="H46" s="51" t="s">
        <v>21</v>
      </c>
      <c r="I46" s="51" t="s">
        <v>21</v>
      </c>
      <c r="J46" s="51" t="s">
        <v>21</v>
      </c>
      <c r="K46" s="51" t="s">
        <v>21</v>
      </c>
      <c r="L46" s="53">
        <v>464</v>
      </c>
      <c r="M46" s="21">
        <v>194</v>
      </c>
      <c r="N46" s="21">
        <v>1483</v>
      </c>
      <c r="O46" s="21" t="s">
        <v>21</v>
      </c>
      <c r="P46" s="21" t="s">
        <v>21</v>
      </c>
      <c r="Q46" s="21" t="s">
        <v>21</v>
      </c>
      <c r="R46" s="21" t="s">
        <v>21</v>
      </c>
      <c r="S46" s="21" t="s">
        <v>21</v>
      </c>
      <c r="T46" s="21" t="s">
        <v>21</v>
      </c>
      <c r="V46" s="25"/>
      <c r="W46" s="26"/>
      <c r="X46" s="25"/>
      <c r="Y46" s="25"/>
      <c r="Z46" s="25"/>
      <c r="AA46" s="26"/>
      <c r="AB46" s="25"/>
      <c r="AC46" s="25"/>
      <c r="AD46" s="17"/>
      <c r="AE46" s="17"/>
      <c r="AF46" s="19"/>
      <c r="AG46" s="19"/>
      <c r="AH46" s="19"/>
      <c r="AI46" s="19"/>
      <c r="AJ46" s="19"/>
      <c r="AK46" s="19"/>
      <c r="AL46" s="19"/>
    </row>
    <row r="47" spans="2:38" ht="12.75" customHeight="1">
      <c r="B47" s="40" t="s">
        <v>54</v>
      </c>
      <c r="C47" s="53">
        <v>53</v>
      </c>
      <c r="D47" s="51" t="s">
        <v>21</v>
      </c>
      <c r="E47" s="51" t="s">
        <v>21</v>
      </c>
      <c r="F47" s="51" t="s">
        <v>21</v>
      </c>
      <c r="G47" s="51" t="s">
        <v>21</v>
      </c>
      <c r="H47" s="51" t="s">
        <v>21</v>
      </c>
      <c r="I47" s="51" t="s">
        <v>21</v>
      </c>
      <c r="J47" s="51" t="s">
        <v>21</v>
      </c>
      <c r="K47" s="51" t="s">
        <v>21</v>
      </c>
      <c r="L47" s="53">
        <v>161</v>
      </c>
      <c r="M47" s="21">
        <v>213</v>
      </c>
      <c r="N47" s="21" t="s">
        <v>21</v>
      </c>
      <c r="O47" s="21" t="s">
        <v>21</v>
      </c>
      <c r="P47" s="21" t="s">
        <v>21</v>
      </c>
      <c r="Q47" s="21" t="s">
        <v>21</v>
      </c>
      <c r="R47" s="21" t="s">
        <v>21</v>
      </c>
      <c r="S47" s="21" t="s">
        <v>21</v>
      </c>
      <c r="T47" s="21" t="s">
        <v>21</v>
      </c>
      <c r="V47" s="25"/>
      <c r="W47" s="26"/>
      <c r="X47" s="25"/>
      <c r="Y47" s="25"/>
      <c r="Z47" s="25"/>
      <c r="AA47" s="26"/>
      <c r="AB47" s="25"/>
      <c r="AC47" s="25"/>
      <c r="AD47" s="17"/>
      <c r="AE47" s="17"/>
      <c r="AF47" s="19"/>
      <c r="AG47" s="19"/>
      <c r="AH47" s="19"/>
      <c r="AI47" s="19"/>
      <c r="AJ47" s="19"/>
      <c r="AK47" s="19"/>
      <c r="AL47" s="19"/>
    </row>
    <row r="48" spans="2:38" ht="27.75" customHeight="1">
      <c r="B48" s="40" t="s">
        <v>37</v>
      </c>
      <c r="C48" s="53">
        <v>4721</v>
      </c>
      <c r="D48" s="51">
        <v>2041</v>
      </c>
      <c r="E48" s="51">
        <v>3301</v>
      </c>
      <c r="F48" s="21">
        <v>2011</v>
      </c>
      <c r="G48" s="46">
        <v>8080</v>
      </c>
      <c r="H48" s="21">
        <v>22324</v>
      </c>
      <c r="I48" s="21">
        <v>42585</v>
      </c>
      <c r="J48" s="21">
        <v>11805</v>
      </c>
      <c r="K48" s="21">
        <v>11762</v>
      </c>
      <c r="L48" s="53">
        <v>154</v>
      </c>
      <c r="M48" s="21">
        <v>213</v>
      </c>
      <c r="N48" s="21">
        <v>46</v>
      </c>
      <c r="O48" s="21">
        <v>36</v>
      </c>
      <c r="P48" s="46">
        <v>43</v>
      </c>
      <c r="Q48" s="21">
        <v>195</v>
      </c>
      <c r="R48" s="21">
        <v>232</v>
      </c>
      <c r="S48" s="21">
        <v>299</v>
      </c>
      <c r="T48" s="21">
        <v>0</v>
      </c>
      <c r="V48" s="25"/>
      <c r="W48" s="26"/>
      <c r="X48" s="25"/>
      <c r="Y48" s="25"/>
      <c r="Z48" s="25"/>
      <c r="AA48" s="26"/>
      <c r="AB48" s="25"/>
      <c r="AC48" s="25"/>
      <c r="AD48" s="17"/>
      <c r="AE48" s="17"/>
      <c r="AF48" s="19"/>
      <c r="AG48" s="19"/>
      <c r="AH48" s="19"/>
      <c r="AI48" s="19"/>
      <c r="AJ48" s="19"/>
      <c r="AK48" s="19"/>
      <c r="AL48" s="19"/>
    </row>
    <row r="49" spans="2:31" ht="12.75">
      <c r="B49" s="38" t="s">
        <v>3</v>
      </c>
      <c r="C49" s="53"/>
      <c r="D49" s="79"/>
      <c r="E49" s="80"/>
      <c r="F49" s="80"/>
      <c r="G49" s="80"/>
      <c r="H49" s="80"/>
      <c r="I49" s="80"/>
      <c r="J49" s="80"/>
      <c r="K49" s="80"/>
      <c r="L49" s="80"/>
      <c r="M49" s="21"/>
      <c r="N49" s="46"/>
      <c r="O49" s="81"/>
      <c r="P49" s="46"/>
      <c r="Q49" s="81"/>
      <c r="R49" s="81"/>
      <c r="S49" s="81"/>
      <c r="T49" s="81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2.75">
      <c r="B50" s="39" t="s">
        <v>39</v>
      </c>
      <c r="C50" s="52">
        <f>+C51+C57+C60+C61+C62+C63+C64+C65+C66+C67+C68+C70+C71+C72+C73+C77+C81+C83+C86+C87+C89</f>
        <v>49157415</v>
      </c>
      <c r="D50" s="52">
        <v>38773851</v>
      </c>
      <c r="E50" s="52">
        <v>48280437</v>
      </c>
      <c r="F50" s="41">
        <v>58530051</v>
      </c>
      <c r="G50" s="41">
        <v>57122133</v>
      </c>
      <c r="H50" s="41">
        <v>58157360</v>
      </c>
      <c r="I50" s="41">
        <v>54261461</v>
      </c>
      <c r="J50" s="41">
        <v>57404557</v>
      </c>
      <c r="K50" s="41">
        <v>57464734</v>
      </c>
      <c r="L50" s="52">
        <f>+L51+L57+L61+L63+L67+L69+L70+L71+L72+L77+L83+L86+L87+L89</f>
        <v>1393878</v>
      </c>
      <c r="M50" s="41">
        <v>1383142</v>
      </c>
      <c r="N50" s="55">
        <v>1676669</v>
      </c>
      <c r="O50" s="41">
        <v>2162614</v>
      </c>
      <c r="P50" s="41">
        <v>2131629</v>
      </c>
      <c r="Q50" s="41">
        <v>2227894</v>
      </c>
      <c r="R50" s="41">
        <v>1970360</v>
      </c>
      <c r="S50" s="41">
        <v>2145411</v>
      </c>
      <c r="T50" s="41">
        <v>1575538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2.75">
      <c r="B51" s="40" t="s">
        <v>4</v>
      </c>
      <c r="C51" s="53">
        <f>C53</f>
        <v>108788</v>
      </c>
      <c r="D51" s="53">
        <f>D53+D55</f>
        <v>82535</v>
      </c>
      <c r="E51" s="53">
        <f>E53+E55</f>
        <v>95537</v>
      </c>
      <c r="F51" s="46">
        <v>112512</v>
      </c>
      <c r="G51" s="46">
        <v>50314</v>
      </c>
      <c r="H51" s="21">
        <v>34333</v>
      </c>
      <c r="I51" s="21">
        <v>73082</v>
      </c>
      <c r="J51" s="21">
        <v>177288</v>
      </c>
      <c r="K51" s="21">
        <v>1630248</v>
      </c>
      <c r="L51" s="56">
        <f>+L52+L53+L54</f>
        <v>517608</v>
      </c>
      <c r="M51" s="56">
        <f>M52+M53+M55</f>
        <v>414679</v>
      </c>
      <c r="N51" s="56">
        <f>N52+N53+N55</f>
        <v>491253</v>
      </c>
      <c r="O51" s="21">
        <v>614169</v>
      </c>
      <c r="P51" s="46">
        <v>652816</v>
      </c>
      <c r="Q51" s="21">
        <v>631846</v>
      </c>
      <c r="R51" s="21">
        <v>463917</v>
      </c>
      <c r="S51" s="21">
        <v>708209</v>
      </c>
      <c r="T51" s="21">
        <v>491751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2.75">
      <c r="B52" s="40" t="s">
        <v>26</v>
      </c>
      <c r="C52" s="51" t="s">
        <v>21</v>
      </c>
      <c r="D52" s="51" t="s">
        <v>21</v>
      </c>
      <c r="E52" s="51" t="s">
        <v>21</v>
      </c>
      <c r="F52" s="46" t="s">
        <v>21</v>
      </c>
      <c r="G52" s="46" t="s">
        <v>21</v>
      </c>
      <c r="H52" s="46" t="s">
        <v>21</v>
      </c>
      <c r="I52" s="46" t="s">
        <v>21</v>
      </c>
      <c r="J52" s="46" t="s">
        <v>21</v>
      </c>
      <c r="K52" s="46" t="s">
        <v>21</v>
      </c>
      <c r="L52" s="46">
        <v>110947</v>
      </c>
      <c r="M52" s="46">
        <v>117629</v>
      </c>
      <c r="N52" s="57">
        <v>150959</v>
      </c>
      <c r="O52" s="21" t="s">
        <v>21</v>
      </c>
      <c r="P52" s="21" t="s">
        <v>21</v>
      </c>
      <c r="Q52" s="21" t="s">
        <v>21</v>
      </c>
      <c r="R52" s="21" t="s">
        <v>21</v>
      </c>
      <c r="S52" s="21" t="s">
        <v>21</v>
      </c>
      <c r="T52" s="21" t="s">
        <v>21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2.75">
      <c r="B53" s="40" t="s">
        <v>27</v>
      </c>
      <c r="C53" s="53">
        <v>108788</v>
      </c>
      <c r="D53" s="51">
        <v>80742</v>
      </c>
      <c r="E53" s="51">
        <v>92845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325745</v>
      </c>
      <c r="M53" s="46">
        <v>294407</v>
      </c>
      <c r="N53" s="57">
        <v>338435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20" ht="12.75">
      <c r="B54" s="40" t="s">
        <v>5</v>
      </c>
      <c r="C54" s="51" t="s">
        <v>21</v>
      </c>
      <c r="D54" s="51" t="s">
        <v>21</v>
      </c>
      <c r="E54" s="5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17328</v>
      </c>
      <c r="L54" s="21">
        <v>80916</v>
      </c>
      <c r="M54" s="46">
        <v>61035</v>
      </c>
      <c r="N54" s="57">
        <v>80595</v>
      </c>
      <c r="O54" s="21">
        <v>91353</v>
      </c>
      <c r="P54" s="46">
        <v>89728</v>
      </c>
      <c r="Q54" s="21">
        <v>103247</v>
      </c>
      <c r="R54" s="21">
        <v>109517</v>
      </c>
      <c r="S54" s="21">
        <v>143912</v>
      </c>
      <c r="T54" s="21">
        <v>88818</v>
      </c>
    </row>
    <row r="55" spans="2:20" ht="12.75">
      <c r="B55" s="40" t="s">
        <v>28</v>
      </c>
      <c r="C55" s="51" t="s">
        <v>21</v>
      </c>
      <c r="D55" s="51">
        <v>1793</v>
      </c>
      <c r="E55" s="51">
        <v>2692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21" t="s">
        <v>21</v>
      </c>
      <c r="M55" s="46">
        <v>2643</v>
      </c>
      <c r="N55" s="57">
        <v>1859</v>
      </c>
      <c r="O55" s="21" t="s">
        <v>21</v>
      </c>
      <c r="P55" s="21" t="s">
        <v>21</v>
      </c>
      <c r="Q55" s="21" t="s">
        <v>21</v>
      </c>
      <c r="R55" s="21" t="s">
        <v>21</v>
      </c>
      <c r="S55" s="21" t="s">
        <v>21</v>
      </c>
      <c r="T55" s="21" t="s">
        <v>21</v>
      </c>
    </row>
    <row r="56" spans="2:20" ht="12.75">
      <c r="B56" s="40" t="s">
        <v>6</v>
      </c>
      <c r="C56" s="51" t="s">
        <v>21</v>
      </c>
      <c r="D56" s="51">
        <v>32977</v>
      </c>
      <c r="E56" s="51">
        <v>58638</v>
      </c>
      <c r="F56" s="46">
        <v>67889</v>
      </c>
      <c r="G56" s="46">
        <v>71520</v>
      </c>
      <c r="H56" s="21">
        <v>184455</v>
      </c>
      <c r="I56" s="21">
        <v>106674</v>
      </c>
      <c r="J56" s="21">
        <v>79850</v>
      </c>
      <c r="K56" s="21">
        <v>156999</v>
      </c>
      <c r="L56" s="21" t="s">
        <v>21</v>
      </c>
      <c r="M56" s="46">
        <v>150206</v>
      </c>
      <c r="N56" s="57">
        <v>162743</v>
      </c>
      <c r="O56" s="21">
        <v>171548</v>
      </c>
      <c r="P56" s="46">
        <v>169496</v>
      </c>
      <c r="Q56" s="21">
        <v>190438</v>
      </c>
      <c r="R56" s="21">
        <v>241473</v>
      </c>
      <c r="S56" s="21">
        <v>317509</v>
      </c>
      <c r="T56" s="21">
        <v>292783</v>
      </c>
    </row>
    <row r="57" spans="2:20" ht="12.75">
      <c r="B57" s="40" t="s">
        <v>7</v>
      </c>
      <c r="C57" s="53">
        <f>C58+C59</f>
        <v>613968</v>
      </c>
      <c r="D57" s="51">
        <f>D58+D59</f>
        <v>604334</v>
      </c>
      <c r="E57" s="51">
        <f>E58+E59</f>
        <v>620792</v>
      </c>
      <c r="F57" s="46">
        <v>1347313</v>
      </c>
      <c r="G57" s="46">
        <v>1579244</v>
      </c>
      <c r="H57" s="21">
        <v>2017639</v>
      </c>
      <c r="I57" s="21">
        <v>1550663</v>
      </c>
      <c r="J57" s="21">
        <v>2085139</v>
      </c>
      <c r="K57" s="21">
        <v>1027210</v>
      </c>
      <c r="L57" s="56">
        <f>L58+L59+L60</f>
        <v>427548</v>
      </c>
      <c r="M57" s="56">
        <f>M58+M59</f>
        <v>393301</v>
      </c>
      <c r="N57" s="56">
        <f>N58+N59</f>
        <v>446829</v>
      </c>
      <c r="O57" s="21">
        <v>677760</v>
      </c>
      <c r="P57" s="46">
        <v>586040</v>
      </c>
      <c r="Q57" s="21">
        <v>615095</v>
      </c>
      <c r="R57" s="21">
        <v>552477</v>
      </c>
      <c r="S57" s="21">
        <v>528359</v>
      </c>
      <c r="T57" s="21">
        <v>243976</v>
      </c>
    </row>
    <row r="58" spans="2:20" ht="12.75">
      <c r="B58" s="40" t="s">
        <v>29</v>
      </c>
      <c r="C58" s="53">
        <v>119661</v>
      </c>
      <c r="D58" s="51">
        <v>115728</v>
      </c>
      <c r="E58" s="51">
        <v>92993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386937</v>
      </c>
      <c r="M58" s="46">
        <v>347125</v>
      </c>
      <c r="N58" s="57">
        <v>381368</v>
      </c>
      <c r="O58" s="21" t="s">
        <v>21</v>
      </c>
      <c r="P58" s="21" t="s">
        <v>21</v>
      </c>
      <c r="Q58" s="21" t="s">
        <v>21</v>
      </c>
      <c r="R58" s="21" t="s">
        <v>21</v>
      </c>
      <c r="S58" s="21" t="s">
        <v>21</v>
      </c>
      <c r="T58" s="21" t="s">
        <v>21</v>
      </c>
    </row>
    <row r="59" spans="2:20" ht="12.75" customHeight="1">
      <c r="B59" s="40" t="s">
        <v>30</v>
      </c>
      <c r="C59" s="53">
        <v>494307</v>
      </c>
      <c r="D59" s="51">
        <v>488606</v>
      </c>
      <c r="E59" s="51">
        <v>527799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32378</v>
      </c>
      <c r="M59" s="46">
        <v>46176</v>
      </c>
      <c r="N59" s="57">
        <v>65461</v>
      </c>
      <c r="O59" s="21" t="s">
        <v>21</v>
      </c>
      <c r="P59" s="21" t="s">
        <v>21</v>
      </c>
      <c r="Q59" s="21" t="s">
        <v>21</v>
      </c>
      <c r="R59" s="21" t="s">
        <v>21</v>
      </c>
      <c r="S59" s="21" t="s">
        <v>21</v>
      </c>
      <c r="T59" s="21" t="s">
        <v>21</v>
      </c>
    </row>
    <row r="60" spans="2:20" ht="26.25" customHeight="1">
      <c r="B60" s="40" t="s">
        <v>57</v>
      </c>
      <c r="C60" s="53">
        <v>35359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8233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3">
        <v>1480</v>
      </c>
      <c r="D61" s="51">
        <v>2070</v>
      </c>
      <c r="E61" s="51">
        <v>1567</v>
      </c>
      <c r="F61" s="46">
        <v>2442</v>
      </c>
      <c r="G61" s="46">
        <v>11837</v>
      </c>
      <c r="H61" s="21">
        <v>10872</v>
      </c>
      <c r="I61" s="21">
        <v>12996</v>
      </c>
      <c r="J61" s="21">
        <v>13247</v>
      </c>
      <c r="K61" s="21">
        <v>12798</v>
      </c>
      <c r="L61" s="21">
        <v>1381</v>
      </c>
      <c r="M61" s="46">
        <v>1010</v>
      </c>
      <c r="N61" s="57">
        <v>762</v>
      </c>
      <c r="O61" s="21">
        <v>32856</v>
      </c>
      <c r="P61" s="46">
        <v>2398</v>
      </c>
      <c r="Q61" s="21">
        <v>29800</v>
      </c>
      <c r="R61" s="21">
        <v>63128</v>
      </c>
      <c r="S61" s="21">
        <v>24518</v>
      </c>
      <c r="T61" s="21">
        <v>2525</v>
      </c>
    </row>
    <row r="62" spans="2:20" ht="12.75">
      <c r="B62" s="40" t="s">
        <v>9</v>
      </c>
      <c r="C62" s="53">
        <v>2011139</v>
      </c>
      <c r="D62" s="51">
        <v>1750639</v>
      </c>
      <c r="E62" s="51">
        <v>2572716</v>
      </c>
      <c r="F62" s="46">
        <v>2462960</v>
      </c>
      <c r="G62" s="46">
        <v>2327446</v>
      </c>
      <c r="H62" s="21">
        <v>2487996</v>
      </c>
      <c r="I62" s="21">
        <v>4204864</v>
      </c>
      <c r="J62" s="21">
        <v>3660738</v>
      </c>
      <c r="K62" s="21">
        <v>2464003</v>
      </c>
      <c r="L62" s="46" t="s">
        <v>21</v>
      </c>
      <c r="M62" s="46">
        <v>3237</v>
      </c>
      <c r="N62" s="57">
        <v>13062</v>
      </c>
      <c r="O62" s="21">
        <v>52175</v>
      </c>
      <c r="P62" s="46">
        <v>73600</v>
      </c>
      <c r="Q62" s="21">
        <v>87844</v>
      </c>
      <c r="R62" s="21">
        <v>85519</v>
      </c>
      <c r="S62" s="21">
        <v>91732</v>
      </c>
      <c r="T62" s="21">
        <v>113275</v>
      </c>
    </row>
    <row r="63" spans="2:20" ht="12.75">
      <c r="B63" s="40" t="s">
        <v>10</v>
      </c>
      <c r="C63" s="53">
        <v>163074</v>
      </c>
      <c r="D63" s="51">
        <v>231288</v>
      </c>
      <c r="E63" s="51">
        <v>268947</v>
      </c>
      <c r="F63" s="46">
        <v>306353</v>
      </c>
      <c r="G63" s="46">
        <v>346156</v>
      </c>
      <c r="H63" s="21">
        <v>420812</v>
      </c>
      <c r="I63" s="21">
        <v>529572</v>
      </c>
      <c r="J63" s="21">
        <v>430486</v>
      </c>
      <c r="K63" s="21">
        <v>291250</v>
      </c>
      <c r="L63" s="21">
        <v>394</v>
      </c>
      <c r="M63" s="46">
        <v>391</v>
      </c>
      <c r="N63" s="57">
        <v>840</v>
      </c>
      <c r="O63" s="21">
        <v>495</v>
      </c>
      <c r="P63" s="46">
        <v>390</v>
      </c>
      <c r="Q63" s="21">
        <v>226</v>
      </c>
      <c r="R63" s="21">
        <v>2328</v>
      </c>
      <c r="S63" s="21">
        <v>2646</v>
      </c>
      <c r="T63" s="21">
        <v>0</v>
      </c>
    </row>
    <row r="64" spans="2:20" ht="12.75">
      <c r="B64" s="40" t="s">
        <v>11</v>
      </c>
      <c r="C64" s="53">
        <v>886133</v>
      </c>
      <c r="D64" s="51">
        <v>1283532</v>
      </c>
      <c r="E64" s="51">
        <v>1314808</v>
      </c>
      <c r="F64" s="46">
        <v>1403621</v>
      </c>
      <c r="G64" s="46">
        <v>1446228</v>
      </c>
      <c r="H64" s="21">
        <v>1242946</v>
      </c>
      <c r="I64" s="21">
        <v>1193954</v>
      </c>
      <c r="J64" s="21">
        <v>1223502</v>
      </c>
      <c r="K64" s="21">
        <v>1071900</v>
      </c>
      <c r="L64" s="46" t="s">
        <v>21</v>
      </c>
      <c r="M64" s="46" t="s">
        <v>21</v>
      </c>
      <c r="N64" s="46" t="s">
        <v>21</v>
      </c>
      <c r="O64" s="21">
        <v>0</v>
      </c>
      <c r="P64" s="4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3">
        <v>32343</v>
      </c>
      <c r="D65" s="51">
        <v>34678</v>
      </c>
      <c r="E65" s="51">
        <v>45330</v>
      </c>
      <c r="F65" s="46">
        <v>56866</v>
      </c>
      <c r="G65" s="46">
        <v>56551</v>
      </c>
      <c r="H65" s="21">
        <v>43298</v>
      </c>
      <c r="I65" s="21">
        <v>52168</v>
      </c>
      <c r="J65" s="21">
        <v>54247</v>
      </c>
      <c r="K65" s="21">
        <v>56662</v>
      </c>
      <c r="L65" s="46" t="s">
        <v>21</v>
      </c>
      <c r="M65" s="46" t="s">
        <v>21</v>
      </c>
      <c r="N65" s="46" t="s">
        <v>21</v>
      </c>
      <c r="O65" s="21">
        <v>0</v>
      </c>
      <c r="P65" s="4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3">
        <v>216632</v>
      </c>
      <c r="D66" s="51">
        <v>215668</v>
      </c>
      <c r="E66" s="51">
        <v>247436</v>
      </c>
      <c r="F66" s="46">
        <v>265502</v>
      </c>
      <c r="G66" s="46">
        <v>281958</v>
      </c>
      <c r="H66" s="21">
        <v>346287</v>
      </c>
      <c r="I66" s="21">
        <v>312627</v>
      </c>
      <c r="J66" s="21">
        <v>337983</v>
      </c>
      <c r="K66" s="21">
        <v>198135</v>
      </c>
      <c r="L66" s="46" t="s">
        <v>21</v>
      </c>
      <c r="M66" s="46" t="s">
        <v>21</v>
      </c>
      <c r="N66" s="46" t="s">
        <v>21</v>
      </c>
      <c r="O66" s="21">
        <v>0</v>
      </c>
      <c r="P66" s="46">
        <v>0</v>
      </c>
      <c r="Q66" s="21">
        <v>0</v>
      </c>
      <c r="R66" s="21">
        <v>2107</v>
      </c>
      <c r="S66" s="21">
        <v>0</v>
      </c>
      <c r="T66" s="21" t="s">
        <v>21</v>
      </c>
    </row>
    <row r="67" spans="2:20" ht="12.75">
      <c r="B67" s="40" t="s">
        <v>14</v>
      </c>
      <c r="C67" s="53">
        <v>537876</v>
      </c>
      <c r="D67" s="51">
        <v>478931</v>
      </c>
      <c r="E67" s="51">
        <v>645988</v>
      </c>
      <c r="F67" s="46">
        <v>956223</v>
      </c>
      <c r="G67" s="46">
        <v>1070456</v>
      </c>
      <c r="H67" s="21">
        <v>861648</v>
      </c>
      <c r="I67" s="21">
        <v>790348</v>
      </c>
      <c r="J67" s="21">
        <v>846371</v>
      </c>
      <c r="K67" s="21">
        <v>507289</v>
      </c>
      <c r="L67" s="21">
        <v>1499</v>
      </c>
      <c r="M67" s="46">
        <v>782</v>
      </c>
      <c r="N67" s="46">
        <v>3114</v>
      </c>
      <c r="O67" s="21">
        <v>3738</v>
      </c>
      <c r="P67" s="46">
        <v>1077</v>
      </c>
      <c r="Q67" s="21">
        <v>6173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3">
        <v>68602</v>
      </c>
      <c r="D68" s="51">
        <v>78129</v>
      </c>
      <c r="E68" s="51">
        <v>99736</v>
      </c>
      <c r="F68" s="46">
        <v>88095</v>
      </c>
      <c r="G68" s="46">
        <v>62119</v>
      </c>
      <c r="H68" s="21">
        <v>106182</v>
      </c>
      <c r="I68" s="21">
        <v>126578</v>
      </c>
      <c r="J68" s="21">
        <v>105424</v>
      </c>
      <c r="K68" s="21">
        <v>101121</v>
      </c>
      <c r="L68" s="46" t="s">
        <v>21</v>
      </c>
      <c r="M68" s="46" t="s">
        <v>21</v>
      </c>
      <c r="N68" s="46" t="s">
        <v>21</v>
      </c>
      <c r="O68" s="21">
        <v>0</v>
      </c>
      <c r="P68" s="46">
        <v>0</v>
      </c>
      <c r="Q68" s="21">
        <v>0</v>
      </c>
      <c r="R68" s="21">
        <v>0</v>
      </c>
      <c r="S68" s="21">
        <v>0</v>
      </c>
      <c r="T68" s="21">
        <v>6830</v>
      </c>
    </row>
    <row r="69" spans="2:20" ht="12.75">
      <c r="B69" s="40" t="s">
        <v>22</v>
      </c>
      <c r="C69" s="51" t="s">
        <v>21</v>
      </c>
      <c r="D69" s="51" t="s">
        <v>21</v>
      </c>
      <c r="E69" s="51" t="s">
        <v>21</v>
      </c>
      <c r="F69" s="46">
        <v>0</v>
      </c>
      <c r="G69" s="46">
        <v>0</v>
      </c>
      <c r="H69" s="21">
        <v>0</v>
      </c>
      <c r="I69" s="21">
        <v>0</v>
      </c>
      <c r="J69" s="21"/>
      <c r="K69" s="21"/>
      <c r="L69" s="21">
        <v>6336</v>
      </c>
      <c r="M69" s="46">
        <v>4625</v>
      </c>
      <c r="N69" s="46">
        <v>8127</v>
      </c>
      <c r="O69" s="21">
        <v>5640</v>
      </c>
      <c r="P69" s="46">
        <v>4462</v>
      </c>
      <c r="Q69" s="21">
        <v>1912</v>
      </c>
      <c r="R69" s="21">
        <v>1996</v>
      </c>
      <c r="S69" s="21"/>
      <c r="T69" s="21"/>
    </row>
    <row r="70" spans="2:20" ht="12.75">
      <c r="B70" s="40" t="s">
        <v>16</v>
      </c>
      <c r="C70" s="53">
        <v>2607</v>
      </c>
      <c r="D70" s="51">
        <v>7213</v>
      </c>
      <c r="E70" s="51">
        <v>8753</v>
      </c>
      <c r="F70" s="46">
        <v>8770</v>
      </c>
      <c r="G70" s="46">
        <v>6686</v>
      </c>
      <c r="H70" s="21">
        <v>4885</v>
      </c>
      <c r="I70" s="21">
        <v>5795</v>
      </c>
      <c r="J70" s="21">
        <v>9606</v>
      </c>
      <c r="K70" s="21">
        <v>27982</v>
      </c>
      <c r="L70" s="21">
        <v>6133</v>
      </c>
      <c r="M70" s="46">
        <v>7876</v>
      </c>
      <c r="N70" s="46">
        <v>9426</v>
      </c>
      <c r="O70" s="21">
        <v>19262</v>
      </c>
      <c r="P70" s="46">
        <v>18084</v>
      </c>
      <c r="Q70" s="21">
        <v>13996</v>
      </c>
      <c r="R70" s="21">
        <v>21371</v>
      </c>
      <c r="S70" s="21">
        <v>18626</v>
      </c>
      <c r="T70" s="21">
        <v>33312</v>
      </c>
    </row>
    <row r="71" spans="2:20" ht="12.75">
      <c r="B71" s="40" t="s">
        <v>31</v>
      </c>
      <c r="C71" s="53">
        <v>1500</v>
      </c>
      <c r="D71" s="51">
        <v>3189</v>
      </c>
      <c r="E71" s="51">
        <v>2353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712</v>
      </c>
      <c r="M71" s="46">
        <v>390</v>
      </c>
      <c r="N71" s="46">
        <v>1208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32</v>
      </c>
      <c r="C72" s="53">
        <v>428</v>
      </c>
      <c r="D72" s="51">
        <v>612</v>
      </c>
      <c r="E72" s="51">
        <v>540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8932</v>
      </c>
      <c r="M72" s="46">
        <v>7013</v>
      </c>
      <c r="N72" s="46">
        <v>10416</v>
      </c>
      <c r="O72" s="21" t="s">
        <v>21</v>
      </c>
      <c r="P72" s="21" t="s">
        <v>21</v>
      </c>
      <c r="Q72" s="21" t="s">
        <v>21</v>
      </c>
      <c r="R72" s="21" t="s">
        <v>21</v>
      </c>
      <c r="S72" s="21" t="s">
        <v>21</v>
      </c>
      <c r="T72" s="21" t="s">
        <v>21</v>
      </c>
    </row>
    <row r="73" spans="2:20" ht="12.75">
      <c r="B73" s="40" t="s">
        <v>17</v>
      </c>
      <c r="C73" s="53">
        <f>+C74+C75+C76</f>
        <v>1947691</v>
      </c>
      <c r="D73" s="51">
        <v>1054548</v>
      </c>
      <c r="E73" s="51">
        <v>1011706</v>
      </c>
      <c r="F73" s="46">
        <v>2284052</v>
      </c>
      <c r="G73" s="46">
        <v>2358301</v>
      </c>
      <c r="H73" s="21">
        <v>2510025</v>
      </c>
      <c r="I73" s="21">
        <v>2247995</v>
      </c>
      <c r="J73" s="21">
        <v>3355037</v>
      </c>
      <c r="K73" s="21">
        <v>1580339</v>
      </c>
      <c r="L73" s="46" t="s">
        <v>21</v>
      </c>
      <c r="M73" s="46" t="s">
        <v>21</v>
      </c>
      <c r="N73" s="46" t="s">
        <v>21</v>
      </c>
      <c r="O73" s="21">
        <v>0</v>
      </c>
      <c r="P73" s="4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 customHeight="1">
      <c r="B74" s="40" t="s">
        <v>41</v>
      </c>
      <c r="C74" s="53">
        <v>1379320</v>
      </c>
      <c r="D74" s="51">
        <v>723380</v>
      </c>
      <c r="E74" s="51">
        <v>1019606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46" t="s">
        <v>21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38" ht="11.25" customHeight="1">
      <c r="B75" s="40" t="s">
        <v>58</v>
      </c>
      <c r="C75" s="53">
        <v>508670</v>
      </c>
      <c r="D75" s="21" t="s">
        <v>21</v>
      </c>
      <c r="E75" s="21" t="s">
        <v>21</v>
      </c>
      <c r="F75" s="21" t="s">
        <v>21</v>
      </c>
      <c r="G75" s="21" t="s">
        <v>21</v>
      </c>
      <c r="H75" s="21" t="s">
        <v>21</v>
      </c>
      <c r="I75" s="21" t="s">
        <v>21</v>
      </c>
      <c r="J75" s="21" t="s">
        <v>21</v>
      </c>
      <c r="K75" s="21" t="s">
        <v>21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  <c r="U75" s="21"/>
      <c r="V75" s="25"/>
      <c r="W75" s="26"/>
      <c r="X75" s="25"/>
      <c r="Y75" s="25"/>
      <c r="Z75" s="25"/>
      <c r="AA75" s="26"/>
      <c r="AB75" s="25"/>
      <c r="AC75" s="25"/>
      <c r="AD75" s="17"/>
      <c r="AE75" s="17"/>
      <c r="AF75" s="19"/>
      <c r="AG75" s="19"/>
      <c r="AH75" s="19"/>
      <c r="AI75" s="19"/>
      <c r="AJ75" s="19"/>
      <c r="AK75" s="19"/>
      <c r="AL75" s="19"/>
    </row>
    <row r="76" spans="2:20" ht="12.75">
      <c r="B76" s="40" t="s">
        <v>33</v>
      </c>
      <c r="C76" s="53">
        <v>59701</v>
      </c>
      <c r="D76" s="51">
        <v>44193</v>
      </c>
      <c r="E76" s="51">
        <v>78016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46" t="s">
        <v>21</v>
      </c>
      <c r="O76" s="21" t="s">
        <v>21</v>
      </c>
      <c r="P76" s="21" t="s">
        <v>21</v>
      </c>
      <c r="Q76" s="21" t="s">
        <v>21</v>
      </c>
      <c r="R76" s="21" t="s">
        <v>21</v>
      </c>
      <c r="S76" s="21" t="s">
        <v>21</v>
      </c>
      <c r="T76" s="21" t="s">
        <v>21</v>
      </c>
    </row>
    <row r="77" spans="2:20" ht="12.75">
      <c r="B77" s="40" t="s">
        <v>18</v>
      </c>
      <c r="C77" s="53">
        <f>C78+C79+C80</f>
        <v>1171932</v>
      </c>
      <c r="D77" s="51">
        <f>D78+D79+D80</f>
        <v>985327</v>
      </c>
      <c r="E77" s="51">
        <f>E78+E79+E80</f>
        <v>1153136</v>
      </c>
      <c r="F77" s="46">
        <v>1508239</v>
      </c>
      <c r="G77" s="46">
        <v>1259412</v>
      </c>
      <c r="H77" s="21">
        <v>1230403</v>
      </c>
      <c r="I77" s="21">
        <v>1745433</v>
      </c>
      <c r="J77" s="21">
        <v>1189693</v>
      </c>
      <c r="K77" s="21">
        <v>1711715</v>
      </c>
      <c r="L77" s="21">
        <f>L79+L80</f>
        <v>12626</v>
      </c>
      <c r="M77" s="21">
        <f>M79+M80</f>
        <v>52604</v>
      </c>
      <c r="N77" s="21">
        <f>N79+N80</f>
        <v>63022</v>
      </c>
      <c r="O77" s="21">
        <v>55671</v>
      </c>
      <c r="P77" s="46">
        <v>53653</v>
      </c>
      <c r="Q77" s="21">
        <v>50147</v>
      </c>
      <c r="R77" s="21">
        <v>40751</v>
      </c>
      <c r="S77" s="21">
        <v>33099</v>
      </c>
      <c r="T77" s="21">
        <v>0</v>
      </c>
    </row>
    <row r="78" spans="2:20" ht="12.75">
      <c r="B78" s="40" t="s">
        <v>34</v>
      </c>
      <c r="C78" s="53">
        <v>366941</v>
      </c>
      <c r="D78" s="51">
        <v>383764</v>
      </c>
      <c r="E78" s="51">
        <v>519422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46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 customHeight="1">
      <c r="B79" s="40" t="s">
        <v>35</v>
      </c>
      <c r="C79" s="53">
        <v>689175</v>
      </c>
      <c r="D79" s="51">
        <v>125452</v>
      </c>
      <c r="E79" s="51">
        <v>171399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9173</v>
      </c>
      <c r="M79" s="46">
        <v>6337</v>
      </c>
      <c r="N79" s="46">
        <v>11063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36</v>
      </c>
      <c r="C80" s="53">
        <v>115816</v>
      </c>
      <c r="D80" s="51">
        <v>476111</v>
      </c>
      <c r="E80" s="51">
        <v>462315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3453</v>
      </c>
      <c r="M80" s="46">
        <v>46267</v>
      </c>
      <c r="N80" s="46">
        <v>51959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 customHeight="1">
      <c r="B81" s="40" t="s">
        <v>48</v>
      </c>
      <c r="C81" s="53">
        <v>311531</v>
      </c>
      <c r="D81" s="51">
        <v>242492</v>
      </c>
      <c r="E81" s="51">
        <v>227988</v>
      </c>
      <c r="F81" s="46">
        <v>1830585</v>
      </c>
      <c r="G81" s="46">
        <v>2829254</v>
      </c>
      <c r="H81" s="21">
        <v>1631751</v>
      </c>
      <c r="I81" s="21">
        <v>2557765</v>
      </c>
      <c r="J81" s="21">
        <v>1343630</v>
      </c>
      <c r="K81" s="21">
        <v>3015109</v>
      </c>
      <c r="L81" s="46" t="s">
        <v>21</v>
      </c>
      <c r="M81" s="46" t="s">
        <v>21</v>
      </c>
      <c r="N81" s="46" t="s">
        <v>21</v>
      </c>
      <c r="O81" s="21">
        <v>0</v>
      </c>
      <c r="P81" s="4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49</v>
      </c>
      <c r="C82" s="46" t="s">
        <v>21</v>
      </c>
      <c r="D82" s="51">
        <v>674</v>
      </c>
      <c r="E82" s="51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46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3">
        <f>+C84+C85+C88</f>
        <v>36716222</v>
      </c>
      <c r="D83" s="51">
        <v>26143447</v>
      </c>
      <c r="E83" s="51">
        <v>32048469</v>
      </c>
      <c r="F83" s="46">
        <v>35283542</v>
      </c>
      <c r="G83" s="46">
        <v>34284854</v>
      </c>
      <c r="H83" s="21">
        <v>34945631</v>
      </c>
      <c r="I83" s="21">
        <v>31185187</v>
      </c>
      <c r="J83" s="21">
        <v>38849074</v>
      </c>
      <c r="K83" s="21">
        <v>40303369</v>
      </c>
      <c r="L83" s="21">
        <f>+L84+L85+L88</f>
        <v>38435</v>
      </c>
      <c r="M83" s="46">
        <v>37771</v>
      </c>
      <c r="N83" s="46">
        <v>48693</v>
      </c>
      <c r="O83" s="21">
        <v>165218</v>
      </c>
      <c r="P83" s="46">
        <v>122347</v>
      </c>
      <c r="Q83" s="21">
        <v>191373</v>
      </c>
      <c r="R83" s="21">
        <v>105849</v>
      </c>
      <c r="S83" s="21">
        <v>64810</v>
      </c>
      <c r="T83" s="21">
        <v>53191</v>
      </c>
    </row>
    <row r="84" spans="2:20" ht="25.5">
      <c r="B84" s="40" t="s">
        <v>53</v>
      </c>
      <c r="C84" s="53">
        <v>250676</v>
      </c>
      <c r="D84" s="51" t="s">
        <v>21</v>
      </c>
      <c r="E84" s="51" t="s">
        <v>21</v>
      </c>
      <c r="F84" s="51" t="s">
        <v>21</v>
      </c>
      <c r="G84" s="51" t="s">
        <v>21</v>
      </c>
      <c r="H84" s="51" t="s">
        <v>21</v>
      </c>
      <c r="I84" s="51" t="s">
        <v>21</v>
      </c>
      <c r="J84" s="51" t="s">
        <v>21</v>
      </c>
      <c r="K84" s="51" t="s">
        <v>21</v>
      </c>
      <c r="L84" s="21">
        <v>2216</v>
      </c>
      <c r="M84" s="54" t="s">
        <v>21</v>
      </c>
      <c r="N84" s="54" t="s">
        <v>21</v>
      </c>
      <c r="O84" s="54" t="s">
        <v>21</v>
      </c>
      <c r="P84" s="54" t="s">
        <v>21</v>
      </c>
      <c r="Q84" s="54" t="s">
        <v>21</v>
      </c>
      <c r="R84" s="54" t="s">
        <v>21</v>
      </c>
      <c r="S84" s="54" t="s">
        <v>21</v>
      </c>
      <c r="T84" s="54" t="s">
        <v>21</v>
      </c>
    </row>
    <row r="85" spans="2:20" ht="12.75">
      <c r="B85" s="40" t="s">
        <v>59</v>
      </c>
      <c r="C85" s="53">
        <v>36463960</v>
      </c>
      <c r="D85" s="51" t="s">
        <v>21</v>
      </c>
      <c r="E85" s="51" t="s">
        <v>21</v>
      </c>
      <c r="F85" s="51" t="s">
        <v>21</v>
      </c>
      <c r="G85" s="51" t="s">
        <v>21</v>
      </c>
      <c r="H85" s="51" t="s">
        <v>21</v>
      </c>
      <c r="I85" s="51" t="s">
        <v>21</v>
      </c>
      <c r="J85" s="51" t="s">
        <v>21</v>
      </c>
      <c r="K85" s="51" t="s">
        <v>21</v>
      </c>
      <c r="L85" s="21">
        <v>35716</v>
      </c>
      <c r="M85" s="54" t="s">
        <v>21</v>
      </c>
      <c r="N85" s="54" t="s">
        <v>21</v>
      </c>
      <c r="O85" s="54" t="s">
        <v>21</v>
      </c>
      <c r="P85" s="54" t="s">
        <v>21</v>
      </c>
      <c r="Q85" s="54" t="s">
        <v>21</v>
      </c>
      <c r="R85" s="54" t="s">
        <v>21</v>
      </c>
      <c r="S85" s="54" t="s">
        <v>21</v>
      </c>
      <c r="T85" s="54" t="s">
        <v>21</v>
      </c>
    </row>
    <row r="86" spans="2:20" ht="12.75">
      <c r="B86" s="40" t="s">
        <v>19</v>
      </c>
      <c r="C86" s="53">
        <v>4128890</v>
      </c>
      <c r="D86" s="51">
        <v>4744476</v>
      </c>
      <c r="E86" s="51">
        <v>6707973</v>
      </c>
      <c r="F86" s="46">
        <v>10444330</v>
      </c>
      <c r="G86" s="46">
        <v>8913077</v>
      </c>
      <c r="H86" s="21">
        <v>9841708</v>
      </c>
      <c r="I86" s="21">
        <v>7292301</v>
      </c>
      <c r="J86" s="21">
        <v>3485995</v>
      </c>
      <c r="K86" s="21">
        <v>3029682</v>
      </c>
      <c r="L86" s="21">
        <v>358003</v>
      </c>
      <c r="M86" s="46">
        <v>232315</v>
      </c>
      <c r="N86" s="46">
        <v>301195</v>
      </c>
      <c r="O86" s="1">
        <v>271915</v>
      </c>
      <c r="P86" s="46">
        <v>354443</v>
      </c>
      <c r="Q86" s="21">
        <v>301796</v>
      </c>
      <c r="R86" s="21">
        <v>276108</v>
      </c>
      <c r="S86" s="21">
        <v>206496</v>
      </c>
      <c r="T86" s="21">
        <v>248745</v>
      </c>
    </row>
    <row r="87" spans="2:20" ht="12.75" customHeight="1">
      <c r="B87" s="40" t="s">
        <v>38</v>
      </c>
      <c r="C87" s="53">
        <v>151472</v>
      </c>
      <c r="D87" s="51" t="s">
        <v>21</v>
      </c>
      <c r="E87" s="51" t="s">
        <v>21</v>
      </c>
      <c r="F87" s="51" t="s">
        <v>21</v>
      </c>
      <c r="G87" s="51" t="s">
        <v>21</v>
      </c>
      <c r="H87" s="51" t="s">
        <v>21</v>
      </c>
      <c r="I87" s="51" t="s">
        <v>21</v>
      </c>
      <c r="J87" s="51" t="s">
        <v>21</v>
      </c>
      <c r="K87" s="51" t="s">
        <v>21</v>
      </c>
      <c r="L87" s="51">
        <v>13172</v>
      </c>
      <c r="M87" s="46">
        <v>14238</v>
      </c>
      <c r="N87" s="46">
        <v>34106</v>
      </c>
      <c r="O87" s="54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3">
        <v>1586</v>
      </c>
      <c r="D88" s="51" t="s">
        <v>21</v>
      </c>
      <c r="E88" s="51" t="s">
        <v>21</v>
      </c>
      <c r="F88" s="51" t="s">
        <v>21</v>
      </c>
      <c r="G88" s="51" t="s">
        <v>21</v>
      </c>
      <c r="H88" s="51" t="s">
        <v>21</v>
      </c>
      <c r="I88" s="51" t="s">
        <v>21</v>
      </c>
      <c r="J88" s="51" t="s">
        <v>21</v>
      </c>
      <c r="K88" s="51" t="s">
        <v>21</v>
      </c>
      <c r="L88" s="51">
        <v>503</v>
      </c>
      <c r="M88" s="54" t="s">
        <v>21</v>
      </c>
      <c r="N88" s="54" t="s">
        <v>21</v>
      </c>
      <c r="O88" s="54" t="s">
        <v>21</v>
      </c>
      <c r="P88" s="54" t="s">
        <v>21</v>
      </c>
      <c r="Q88" s="54" t="s">
        <v>21</v>
      </c>
      <c r="R88" s="54" t="s">
        <v>21</v>
      </c>
      <c r="S88" s="54" t="s">
        <v>21</v>
      </c>
      <c r="T88" s="54" t="s">
        <v>21</v>
      </c>
    </row>
    <row r="89" spans="2:20" ht="27" customHeight="1">
      <c r="B89" s="40" t="s">
        <v>37</v>
      </c>
      <c r="C89" s="53">
        <v>49748</v>
      </c>
      <c r="D89" s="51">
        <v>29522</v>
      </c>
      <c r="E89" s="51">
        <v>48861</v>
      </c>
      <c r="F89" s="46">
        <v>100757</v>
      </c>
      <c r="G89" s="46">
        <v>166720</v>
      </c>
      <c r="H89" s="21">
        <v>236489</v>
      </c>
      <c r="I89" s="21">
        <v>273460</v>
      </c>
      <c r="J89" s="21">
        <v>157247</v>
      </c>
      <c r="K89" s="21">
        <v>261595</v>
      </c>
      <c r="L89" s="21">
        <v>1099</v>
      </c>
      <c r="M89" s="46">
        <v>1668</v>
      </c>
      <c r="N89" s="46">
        <v>1278</v>
      </c>
      <c r="O89" s="1">
        <v>814</v>
      </c>
      <c r="P89" s="4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7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71"/>
      <c r="D91" s="34"/>
      <c r="E91" s="34"/>
    </row>
    <row r="92" spans="2:4" ht="12.75">
      <c r="B92" s="62" t="s">
        <v>45</v>
      </c>
      <c r="C92" s="74"/>
      <c r="D92" s="34"/>
    </row>
    <row r="93" spans="2:4" ht="12.75">
      <c r="B93" s="62" t="s">
        <v>44</v>
      </c>
      <c r="C93" s="74"/>
      <c r="D93" s="34"/>
    </row>
    <row r="94" spans="2:4" ht="12.75">
      <c r="B94" s="34"/>
      <c r="C94" s="71"/>
      <c r="D94" s="34"/>
    </row>
    <row r="95" spans="2:4" ht="12.75">
      <c r="B95" s="23" t="s">
        <v>24</v>
      </c>
      <c r="C95" s="75"/>
      <c r="D95" s="23"/>
    </row>
    <row r="97" ht="12.75">
      <c r="H97" s="69" t="s">
        <v>25</v>
      </c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6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8"/>
    </row>
    <row r="118" ht="12.75">
      <c r="R118" s="16"/>
    </row>
    <row r="119" ht="12.75">
      <c r="R119" s="16"/>
    </row>
    <row r="120" ht="12.75">
      <c r="R120" s="16"/>
    </row>
    <row r="121" ht="12.75">
      <c r="R121" s="16"/>
    </row>
    <row r="122" ht="12.75">
      <c r="R122" s="16"/>
    </row>
    <row r="123" ht="12.75">
      <c r="R123" s="16"/>
    </row>
    <row r="124" ht="12.75">
      <c r="R124" s="16"/>
    </row>
    <row r="125" ht="12.75">
      <c r="R125" s="16"/>
    </row>
  </sheetData>
  <sheetProtection/>
  <mergeCells count="6">
    <mergeCell ref="Y6:Z6"/>
    <mergeCell ref="B3:O3"/>
    <mergeCell ref="U6:V6"/>
    <mergeCell ref="W6:X6"/>
    <mergeCell ref="C6:K6"/>
    <mergeCell ref="L6:T6"/>
  </mergeCells>
  <hyperlinks>
    <hyperlink ref="H97" location="Indice!B6" display="ÍNDICE"/>
    <hyperlink ref="I2" location="Indice!B6" display="ÍNDICE"/>
  </hyperlinks>
  <printOptions/>
  <pageMargins left="0.35433070866141736" right="0.2755905511811024" top="0.3937007874015748" bottom="0.2362204724409449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28125" style="2" customWidth="1"/>
    <col min="4" max="12" width="10.00390625" style="2" customWidth="1"/>
    <col min="13" max="20" width="9.28125" style="2" customWidth="1"/>
    <col min="21" max="16384" width="11.421875" style="2" customWidth="1"/>
  </cols>
  <sheetData>
    <row r="1" ht="39.75" customHeight="1">
      <c r="I1" s="69" t="s">
        <v>25</v>
      </c>
    </row>
    <row r="3" spans="2:33" ht="15.75" customHeight="1">
      <c r="B3" s="89" t="s">
        <v>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5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22"/>
      <c r="D5" s="22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4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3" t="s">
        <v>1</v>
      </c>
      <c r="M6" s="94"/>
      <c r="N6" s="94"/>
      <c r="O6" s="94"/>
      <c r="P6" s="94"/>
      <c r="Q6" s="94"/>
      <c r="R6" s="94"/>
      <c r="S6" s="94"/>
      <c r="T6" s="95"/>
      <c r="U6" s="31"/>
      <c r="V6" s="88"/>
      <c r="W6" s="88"/>
      <c r="X6" s="88"/>
      <c r="Y6" s="88"/>
      <c r="Z6" s="32"/>
      <c r="AA6" s="32"/>
      <c r="AB6" s="30"/>
      <c r="AC6" s="30"/>
      <c r="AD6" s="30"/>
      <c r="AE6" s="30"/>
      <c r="AF6" s="30"/>
      <c r="AG6" s="30"/>
      <c r="AH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5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9"/>
      <c r="R8" s="20"/>
      <c r="S8" s="20"/>
      <c r="T8" s="20"/>
      <c r="U8" s="20"/>
      <c r="V8" s="20"/>
      <c r="W8" s="20"/>
      <c r="X8" s="20"/>
      <c r="Y8" s="20"/>
      <c r="Z8" s="20"/>
      <c r="AA8" s="17"/>
      <c r="AB8" s="17"/>
      <c r="AC8" s="19"/>
      <c r="AD8" s="19"/>
      <c r="AE8" s="19"/>
      <c r="AF8" s="19"/>
      <c r="AG8" s="19"/>
      <c r="AH8" s="19"/>
      <c r="AI8" s="19"/>
    </row>
    <row r="9" spans="2:36" ht="12.75">
      <c r="B9" s="39" t="s">
        <v>39</v>
      </c>
      <c r="C9" s="82" t="s">
        <v>21</v>
      </c>
      <c r="D9" s="82" t="s">
        <v>21</v>
      </c>
      <c r="E9" s="41">
        <v>39593</v>
      </c>
      <c r="F9" s="41">
        <v>75334</v>
      </c>
      <c r="G9" s="41">
        <v>204</v>
      </c>
      <c r="H9" s="41">
        <v>537</v>
      </c>
      <c r="I9" s="41">
        <v>489</v>
      </c>
      <c r="J9" s="41">
        <v>23350</v>
      </c>
      <c r="K9" s="41">
        <v>7951</v>
      </c>
      <c r="L9" s="41" t="s">
        <v>21</v>
      </c>
      <c r="M9" s="41" t="s">
        <v>21</v>
      </c>
      <c r="N9" s="48">
        <v>462</v>
      </c>
      <c r="O9" s="48">
        <v>321</v>
      </c>
      <c r="P9" s="48">
        <v>303</v>
      </c>
      <c r="Q9" s="41">
        <v>124</v>
      </c>
      <c r="R9" s="78">
        <v>180</v>
      </c>
      <c r="S9" s="41">
        <v>176</v>
      </c>
      <c r="T9" s="41">
        <v>31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77" t="s">
        <v>21</v>
      </c>
      <c r="D10" s="77" t="s">
        <v>21</v>
      </c>
      <c r="E10" s="21">
        <f>E12+E14</f>
        <v>1</v>
      </c>
      <c r="F10" s="46">
        <v>0</v>
      </c>
      <c r="G10" s="46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21</v>
      </c>
      <c r="M10" s="21" t="s">
        <v>21</v>
      </c>
      <c r="N10" s="25">
        <f>N11+N12+N14</f>
        <v>2</v>
      </c>
      <c r="O10" s="25">
        <v>27</v>
      </c>
      <c r="P10" s="25">
        <v>5</v>
      </c>
      <c r="Q10" s="21">
        <v>1</v>
      </c>
      <c r="R10" s="21">
        <v>1</v>
      </c>
      <c r="S10" s="21">
        <v>0</v>
      </c>
      <c r="T10" s="21">
        <v>0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77" t="s">
        <v>21</v>
      </c>
      <c r="D11" s="77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25">
        <v>2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77" t="s">
        <v>21</v>
      </c>
      <c r="D12" s="77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25">
        <v>0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 customHeight="1">
      <c r="B13" s="40" t="s">
        <v>5</v>
      </c>
      <c r="C13" s="77" t="s">
        <v>21</v>
      </c>
      <c r="D13" s="77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4</v>
      </c>
      <c r="L13" s="21" t="s">
        <v>21</v>
      </c>
      <c r="M13" s="21" t="s">
        <v>21</v>
      </c>
      <c r="N13" s="25">
        <v>109</v>
      </c>
      <c r="O13" s="25">
        <v>227</v>
      </c>
      <c r="P13" s="25">
        <v>273</v>
      </c>
      <c r="Q13" s="21">
        <v>77</v>
      </c>
      <c r="R13" s="21">
        <v>160</v>
      </c>
      <c r="S13" s="21">
        <v>164</v>
      </c>
      <c r="T13" s="21">
        <v>29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 customHeight="1">
      <c r="B14" s="40" t="s">
        <v>28</v>
      </c>
      <c r="C14" s="77" t="s">
        <v>21</v>
      </c>
      <c r="D14" s="77" t="s">
        <v>21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25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 customHeight="1">
      <c r="B15" s="40" t="s">
        <v>6</v>
      </c>
      <c r="C15" s="77" t="s">
        <v>21</v>
      </c>
      <c r="D15" s="77" t="s">
        <v>21</v>
      </c>
      <c r="E15" s="46">
        <v>0</v>
      </c>
      <c r="F15" s="46">
        <v>8</v>
      </c>
      <c r="G15" s="46">
        <v>0</v>
      </c>
      <c r="H15" s="21">
        <v>5</v>
      </c>
      <c r="I15" s="21">
        <v>1</v>
      </c>
      <c r="J15" s="21">
        <v>0</v>
      </c>
      <c r="K15" s="21">
        <v>0</v>
      </c>
      <c r="L15" s="21" t="s">
        <v>21</v>
      </c>
      <c r="M15" s="21" t="s">
        <v>21</v>
      </c>
      <c r="N15" s="25">
        <v>6</v>
      </c>
      <c r="O15" s="25">
        <v>39</v>
      </c>
      <c r="P15" s="25">
        <v>0</v>
      </c>
      <c r="Q15" s="21">
        <v>7</v>
      </c>
      <c r="R15" s="21">
        <v>5</v>
      </c>
      <c r="S15" s="21">
        <v>0</v>
      </c>
      <c r="T15" s="21">
        <v>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 customHeight="1">
      <c r="B16" s="40" t="s">
        <v>7</v>
      </c>
      <c r="C16" s="77" t="s">
        <v>21</v>
      </c>
      <c r="D16" s="77" t="s">
        <v>21</v>
      </c>
      <c r="E16" s="46">
        <f>E17+E18</f>
        <v>0</v>
      </c>
      <c r="F16" s="46">
        <v>10</v>
      </c>
      <c r="G16" s="46">
        <v>0</v>
      </c>
      <c r="H16" s="21">
        <v>0</v>
      </c>
      <c r="I16" s="21">
        <v>0</v>
      </c>
      <c r="J16" s="21">
        <v>0</v>
      </c>
      <c r="K16" s="21">
        <v>0</v>
      </c>
      <c r="L16" s="21" t="s">
        <v>21</v>
      </c>
      <c r="M16" s="21" t="s">
        <v>21</v>
      </c>
      <c r="N16" s="25">
        <f>N17+N18</f>
        <v>14</v>
      </c>
      <c r="O16" s="25">
        <v>5</v>
      </c>
      <c r="P16" s="25">
        <v>0</v>
      </c>
      <c r="Q16" s="21">
        <v>0</v>
      </c>
      <c r="R16" s="21">
        <v>0</v>
      </c>
      <c r="S16" s="21">
        <v>1</v>
      </c>
      <c r="T16" s="21">
        <v>0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 customHeight="1">
      <c r="B17" s="40" t="s">
        <v>29</v>
      </c>
      <c r="C17" s="77" t="s">
        <v>21</v>
      </c>
      <c r="D17" s="77" t="s">
        <v>21</v>
      </c>
      <c r="E17" s="46">
        <v>0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25">
        <v>13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 customHeight="1">
      <c r="B18" s="40" t="s">
        <v>30</v>
      </c>
      <c r="C18" s="77" t="s">
        <v>21</v>
      </c>
      <c r="D18" s="77" t="s">
        <v>21</v>
      </c>
      <c r="E18" s="46">
        <v>0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25">
        <v>1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77" t="s">
        <v>21</v>
      </c>
      <c r="D19" s="77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25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77" t="s">
        <v>21</v>
      </c>
      <c r="D20" s="77" t="s">
        <v>21</v>
      </c>
      <c r="E20" s="46">
        <v>1162</v>
      </c>
      <c r="F20" s="46">
        <v>476</v>
      </c>
      <c r="G20" s="46">
        <v>56</v>
      </c>
      <c r="H20" s="21">
        <v>110</v>
      </c>
      <c r="I20" s="21">
        <v>111</v>
      </c>
      <c r="J20" s="21">
        <v>189</v>
      </c>
      <c r="K20" s="21">
        <v>1</v>
      </c>
      <c r="L20" s="21" t="s">
        <v>21</v>
      </c>
      <c r="M20" s="21" t="s">
        <v>21</v>
      </c>
      <c r="N20" s="25">
        <v>0</v>
      </c>
      <c r="O20" s="25">
        <v>0</v>
      </c>
      <c r="P20" s="25">
        <v>0</v>
      </c>
      <c r="Q20" s="21">
        <v>8</v>
      </c>
      <c r="R20" s="21">
        <v>1</v>
      </c>
      <c r="S20" s="21">
        <v>1</v>
      </c>
      <c r="T20" s="21">
        <v>2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77" t="s">
        <v>21</v>
      </c>
      <c r="D21" s="77" t="s">
        <v>21</v>
      </c>
      <c r="E21" s="46">
        <v>0</v>
      </c>
      <c r="F21" s="46">
        <v>0</v>
      </c>
      <c r="G21" s="46">
        <v>0</v>
      </c>
      <c r="H21" s="21">
        <v>0</v>
      </c>
      <c r="I21" s="21">
        <v>0</v>
      </c>
      <c r="J21" s="21">
        <v>0</v>
      </c>
      <c r="K21" s="21">
        <v>0</v>
      </c>
      <c r="L21" s="21" t="s">
        <v>21</v>
      </c>
      <c r="M21" s="21" t="s">
        <v>21</v>
      </c>
      <c r="N21" s="25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77" t="s">
        <v>21</v>
      </c>
      <c r="D22" s="77" t="s">
        <v>21</v>
      </c>
      <c r="E22" s="46">
        <v>22</v>
      </c>
      <c r="F22" s="46">
        <v>75</v>
      </c>
      <c r="G22" s="46">
        <v>89</v>
      </c>
      <c r="H22" s="21">
        <v>26</v>
      </c>
      <c r="I22" s="21">
        <v>63</v>
      </c>
      <c r="J22" s="21">
        <v>7</v>
      </c>
      <c r="K22" s="21">
        <v>4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77" t="s">
        <v>21</v>
      </c>
      <c r="D23" s="77" t="s">
        <v>21</v>
      </c>
      <c r="E23" s="46">
        <v>43</v>
      </c>
      <c r="F23" s="46">
        <v>97</v>
      </c>
      <c r="G23" s="46">
        <v>21</v>
      </c>
      <c r="H23" s="21">
        <v>101</v>
      </c>
      <c r="I23" s="21">
        <v>50</v>
      </c>
      <c r="J23" s="21">
        <v>28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77" t="s">
        <v>21</v>
      </c>
      <c r="D24" s="77" t="s">
        <v>21</v>
      </c>
      <c r="E24" s="46">
        <v>19</v>
      </c>
      <c r="F24" s="46">
        <v>73</v>
      </c>
      <c r="G24" s="46">
        <v>0</v>
      </c>
      <c r="H24" s="21">
        <v>1</v>
      </c>
      <c r="I24" s="21">
        <v>2</v>
      </c>
      <c r="J24" s="21">
        <v>11</v>
      </c>
      <c r="K24" s="21">
        <v>0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77" t="s">
        <v>21</v>
      </c>
      <c r="D25" s="77" t="s">
        <v>21</v>
      </c>
      <c r="E25" s="46">
        <v>25</v>
      </c>
      <c r="F25" s="46">
        <v>114</v>
      </c>
      <c r="G25" s="46">
        <v>0</v>
      </c>
      <c r="H25" s="21">
        <v>0</v>
      </c>
      <c r="I25" s="21">
        <v>0</v>
      </c>
      <c r="J25" s="21">
        <v>0</v>
      </c>
      <c r="K25" s="21">
        <v>0</v>
      </c>
      <c r="L25" s="21" t="s">
        <v>21</v>
      </c>
      <c r="M25" s="21" t="s">
        <v>21</v>
      </c>
      <c r="N25" s="25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77" t="s">
        <v>21</v>
      </c>
      <c r="D26" s="77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0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77" t="s">
        <v>21</v>
      </c>
      <c r="D27" s="77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25">
        <v>0</v>
      </c>
      <c r="O27" s="25">
        <v>5</v>
      </c>
      <c r="P27" s="25">
        <v>0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77" t="s">
        <v>21</v>
      </c>
      <c r="D28" s="77" t="s">
        <v>21</v>
      </c>
      <c r="E28" s="46">
        <v>0</v>
      </c>
      <c r="F28" s="46">
        <v>4</v>
      </c>
      <c r="G28" s="46">
        <v>0</v>
      </c>
      <c r="H28" s="21">
        <v>0</v>
      </c>
      <c r="I28" s="21">
        <v>1</v>
      </c>
      <c r="J28" s="21">
        <v>14</v>
      </c>
      <c r="K28" s="21">
        <v>5</v>
      </c>
      <c r="L28" s="21" t="s">
        <v>21</v>
      </c>
      <c r="M28" s="21" t="s">
        <v>21</v>
      </c>
      <c r="N28" s="25">
        <v>7</v>
      </c>
      <c r="O28" s="25">
        <v>17</v>
      </c>
      <c r="P28" s="25">
        <v>25</v>
      </c>
      <c r="Q28" s="21">
        <v>26</v>
      </c>
      <c r="R28" s="21">
        <v>12</v>
      </c>
      <c r="S28" s="21">
        <v>5</v>
      </c>
      <c r="T28" s="21">
        <v>0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77" t="s">
        <v>21</v>
      </c>
      <c r="D29" s="77" t="s">
        <v>21</v>
      </c>
      <c r="E29" s="46">
        <v>1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25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77" t="s">
        <v>21</v>
      </c>
      <c r="D30" s="77" t="s">
        <v>21</v>
      </c>
      <c r="E30" s="46">
        <v>1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25">
        <v>2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77" t="s">
        <v>21</v>
      </c>
      <c r="D31" s="77" t="s">
        <v>21</v>
      </c>
      <c r="E31" s="46">
        <v>0</v>
      </c>
      <c r="F31" s="46">
        <v>4</v>
      </c>
      <c r="G31" s="46">
        <v>7</v>
      </c>
      <c r="H31" s="21">
        <v>0</v>
      </c>
      <c r="I31" s="21">
        <v>0</v>
      </c>
      <c r="J31" s="21">
        <v>0</v>
      </c>
      <c r="K31" s="21">
        <v>0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 customHeight="1">
      <c r="B32" s="40" t="s">
        <v>41</v>
      </c>
      <c r="C32" s="77" t="s">
        <v>21</v>
      </c>
      <c r="D32" s="77" t="s">
        <v>21</v>
      </c>
      <c r="E32" s="46">
        <v>12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77" t="s">
        <v>21</v>
      </c>
      <c r="D33" s="77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77" t="s">
        <v>21</v>
      </c>
      <c r="D34" s="77" t="s">
        <v>21</v>
      </c>
      <c r="E34" s="46">
        <f>E35+E36+E37</f>
        <v>61</v>
      </c>
      <c r="F34" s="46">
        <v>192</v>
      </c>
      <c r="G34" s="46">
        <v>31</v>
      </c>
      <c r="H34" s="21">
        <v>0</v>
      </c>
      <c r="I34" s="21">
        <v>19</v>
      </c>
      <c r="J34" s="21">
        <v>11</v>
      </c>
      <c r="K34" s="21">
        <v>1</v>
      </c>
      <c r="L34" s="21" t="s">
        <v>21</v>
      </c>
      <c r="M34" s="21" t="s">
        <v>21</v>
      </c>
      <c r="N34" s="25">
        <f>N36+N37</f>
        <v>0</v>
      </c>
      <c r="O34" s="25">
        <v>0</v>
      </c>
      <c r="P34" s="25">
        <v>0</v>
      </c>
      <c r="Q34" s="21">
        <v>5</v>
      </c>
      <c r="R34" s="21">
        <v>0</v>
      </c>
      <c r="S34" s="21">
        <v>5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77" t="s">
        <v>21</v>
      </c>
      <c r="D35" s="77" t="s">
        <v>21</v>
      </c>
      <c r="E35" s="46">
        <v>57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 customHeight="1">
      <c r="B36" s="40" t="s">
        <v>35</v>
      </c>
      <c r="C36" s="77" t="s">
        <v>21</v>
      </c>
      <c r="D36" s="77" t="s">
        <v>21</v>
      </c>
      <c r="E36" s="46">
        <v>4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25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77" t="s">
        <v>21</v>
      </c>
      <c r="D37" s="77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25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 customHeight="1">
      <c r="B38" s="40" t="s">
        <v>46</v>
      </c>
      <c r="C38" s="77" t="s">
        <v>21</v>
      </c>
      <c r="D38" s="77" t="s">
        <v>21</v>
      </c>
      <c r="E38" s="46">
        <v>15</v>
      </c>
      <c r="F38" s="46">
        <v>4</v>
      </c>
      <c r="G38" s="46">
        <v>0</v>
      </c>
      <c r="H38" s="21">
        <v>0</v>
      </c>
      <c r="I38" s="21">
        <v>0</v>
      </c>
      <c r="J38" s="21">
        <v>0</v>
      </c>
      <c r="K38" s="21">
        <v>7936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47</v>
      </c>
      <c r="C39" s="77" t="s">
        <v>21</v>
      </c>
      <c r="D39" s="77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77" t="s">
        <v>21</v>
      </c>
      <c r="D40" s="77" t="s">
        <v>21</v>
      </c>
      <c r="E40" s="46">
        <v>38232</v>
      </c>
      <c r="F40" s="46">
        <v>74276</v>
      </c>
      <c r="G40" s="46">
        <v>0</v>
      </c>
      <c r="H40" s="21">
        <v>293</v>
      </c>
      <c r="I40" s="21">
        <v>220</v>
      </c>
      <c r="J40" s="21">
        <v>23090</v>
      </c>
      <c r="K40" s="21">
        <v>0</v>
      </c>
      <c r="L40" s="21" t="s">
        <v>21</v>
      </c>
      <c r="M40" s="21" t="s">
        <v>21</v>
      </c>
      <c r="N40" s="25">
        <v>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77" t="s">
        <v>21</v>
      </c>
      <c r="D41" s="77" t="s">
        <v>21</v>
      </c>
      <c r="E41" s="46">
        <v>0</v>
      </c>
      <c r="F41" s="46">
        <v>0</v>
      </c>
      <c r="G41" s="46">
        <v>0</v>
      </c>
      <c r="H41" s="21">
        <v>0</v>
      </c>
      <c r="I41" s="21">
        <v>0</v>
      </c>
      <c r="J41" s="21">
        <v>0</v>
      </c>
      <c r="K41" s="21">
        <v>0</v>
      </c>
      <c r="L41" s="21" t="s">
        <v>21</v>
      </c>
      <c r="M41" s="21" t="s">
        <v>21</v>
      </c>
      <c r="N41" s="25">
        <v>321</v>
      </c>
      <c r="O41" s="25">
        <v>0</v>
      </c>
      <c r="P41" s="25">
        <v>0</v>
      </c>
      <c r="Q41" s="21">
        <v>0</v>
      </c>
      <c r="R41" s="21">
        <v>0</v>
      </c>
      <c r="S41" s="21">
        <v>0</v>
      </c>
      <c r="T41" s="21">
        <v>0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77" t="s">
        <v>21</v>
      </c>
      <c r="D42" s="77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25">
        <v>0</v>
      </c>
      <c r="O42" s="25"/>
      <c r="P42" s="25"/>
      <c r="Q42" s="21"/>
      <c r="R42" s="21"/>
      <c r="S42" s="21"/>
      <c r="T42" s="21"/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4.75" customHeight="1">
      <c r="B43" s="40" t="s">
        <v>37</v>
      </c>
      <c r="C43" s="77" t="s">
        <v>21</v>
      </c>
      <c r="D43" s="77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21</v>
      </c>
      <c r="J43" s="21">
        <v>0</v>
      </c>
      <c r="K43" s="21">
        <v>0</v>
      </c>
      <c r="L43" s="21" t="s">
        <v>21</v>
      </c>
      <c r="M43" s="21" t="s">
        <v>21</v>
      </c>
      <c r="N43" s="25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53"/>
      <c r="D44" s="79"/>
      <c r="E44" s="46"/>
      <c r="F44" s="21"/>
      <c r="G44" s="21"/>
      <c r="H44" s="21"/>
      <c r="I44" s="81"/>
      <c r="J44" s="81"/>
      <c r="K44" s="81"/>
      <c r="L44" s="21" t="s">
        <v>21</v>
      </c>
      <c r="M44" s="21" t="s">
        <v>21</v>
      </c>
      <c r="N44" s="25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+C52+C57+C58+C59+C60+C61+C62+C63+C65+C66+C67+C68+C72+C77+C78+C81+C82+C84</f>
        <v>31727072</v>
      </c>
      <c r="D45" s="84">
        <v>21957655</v>
      </c>
      <c r="E45" s="41">
        <v>25709788</v>
      </c>
      <c r="F45" s="41">
        <v>25912365</v>
      </c>
      <c r="G45" s="41">
        <v>26096078</v>
      </c>
      <c r="H45" s="41">
        <v>28951691</v>
      </c>
      <c r="I45" s="41">
        <v>21765592</v>
      </c>
      <c r="J45" s="41">
        <v>30838995</v>
      </c>
      <c r="K45" s="41">
        <v>35490345</v>
      </c>
      <c r="L45" s="52">
        <f>+L46+L52+L56+L58+L64+L65+L66+L67+L78+L81+L82</f>
        <v>5233</v>
      </c>
      <c r="M45" s="41">
        <v>4772</v>
      </c>
      <c r="N45" s="59">
        <v>6511</v>
      </c>
      <c r="O45" s="48">
        <v>7374</v>
      </c>
      <c r="P45" s="55">
        <v>5326</v>
      </c>
      <c r="Q45" s="41">
        <v>6626</v>
      </c>
      <c r="R45" s="41">
        <v>12765</v>
      </c>
      <c r="S45" s="41">
        <v>113874</v>
      </c>
      <c r="T45" s="41">
        <v>3077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51">
        <v>0</v>
      </c>
      <c r="D46" s="21">
        <f>D48+D50</f>
        <v>6</v>
      </c>
      <c r="E46" s="21">
        <f>E48+E50</f>
        <v>25</v>
      </c>
      <c r="F46" s="46">
        <v>306</v>
      </c>
      <c r="G46" s="46">
        <v>0</v>
      </c>
      <c r="H46" s="21">
        <v>0</v>
      </c>
      <c r="I46" s="21">
        <v>6</v>
      </c>
      <c r="J46" s="21">
        <v>13</v>
      </c>
      <c r="K46" s="21">
        <v>1351792</v>
      </c>
      <c r="L46" s="21">
        <f>+L47+L48+L49</f>
        <v>3885</v>
      </c>
      <c r="M46" s="58">
        <f>M47+M48+M50</f>
        <v>50</v>
      </c>
      <c r="N46" s="58">
        <f>N47+N48+N50</f>
        <v>116</v>
      </c>
      <c r="O46" s="25">
        <v>126</v>
      </c>
      <c r="P46" s="56">
        <v>51</v>
      </c>
      <c r="Q46" s="21">
        <v>92</v>
      </c>
      <c r="R46" s="21">
        <v>107</v>
      </c>
      <c r="S46" s="21">
        <v>110</v>
      </c>
      <c r="T46" s="21">
        <v>906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3" t="s">
        <v>21</v>
      </c>
      <c r="D47" s="53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66</v>
      </c>
      <c r="M47" s="46">
        <v>42</v>
      </c>
      <c r="N47" s="58">
        <v>108</v>
      </c>
      <c r="O47" s="58" t="s">
        <v>21</v>
      </c>
      <c r="P47" s="60" t="s">
        <v>21</v>
      </c>
      <c r="Q47" s="60" t="s">
        <v>21</v>
      </c>
      <c r="R47" s="60" t="s">
        <v>21</v>
      </c>
      <c r="S47" s="60" t="s">
        <v>21</v>
      </c>
      <c r="T47" s="60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51">
        <v>0</v>
      </c>
      <c r="D48" s="53">
        <v>5</v>
      </c>
      <c r="E48" s="46">
        <v>0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1643</v>
      </c>
      <c r="M48" s="46">
        <v>8</v>
      </c>
      <c r="N48" s="58">
        <v>6</v>
      </c>
      <c r="O48" s="58" t="s">
        <v>21</v>
      </c>
      <c r="P48" s="60" t="s">
        <v>21</v>
      </c>
      <c r="Q48" s="60" t="s">
        <v>21</v>
      </c>
      <c r="R48" s="60" t="s">
        <v>21</v>
      </c>
      <c r="S48" s="60" t="s">
        <v>21</v>
      </c>
      <c r="T48" s="60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 customHeight="1">
      <c r="B49" s="40" t="s">
        <v>5</v>
      </c>
      <c r="C49" s="53" t="s">
        <v>21</v>
      </c>
      <c r="D49" s="53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310</v>
      </c>
      <c r="L49" s="21">
        <v>2176</v>
      </c>
      <c r="M49" s="46">
        <v>2511</v>
      </c>
      <c r="N49" s="58">
        <v>3936</v>
      </c>
      <c r="O49" s="56">
        <v>3171</v>
      </c>
      <c r="P49" s="56">
        <v>3162</v>
      </c>
      <c r="Q49" s="21">
        <v>3170</v>
      </c>
      <c r="R49" s="21">
        <v>6580</v>
      </c>
      <c r="S49" s="21">
        <v>2934</v>
      </c>
      <c r="T49" s="21">
        <v>833</v>
      </c>
    </row>
    <row r="50" spans="2:20" ht="12.75" customHeight="1">
      <c r="B50" s="40" t="s">
        <v>28</v>
      </c>
      <c r="C50" s="53" t="s">
        <v>21</v>
      </c>
      <c r="D50" s="53">
        <v>1</v>
      </c>
      <c r="E50" s="46">
        <v>25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21" t="s">
        <v>21</v>
      </c>
      <c r="M50" s="46">
        <v>0</v>
      </c>
      <c r="N50" s="21">
        <v>2</v>
      </c>
      <c r="O50" s="21" t="s">
        <v>21</v>
      </c>
      <c r="P50" s="54" t="s">
        <v>21</v>
      </c>
      <c r="Q50" s="54" t="s">
        <v>21</v>
      </c>
      <c r="R50" s="54" t="s">
        <v>21</v>
      </c>
      <c r="S50" s="54" t="s">
        <v>21</v>
      </c>
      <c r="T50" s="54" t="s">
        <v>21</v>
      </c>
    </row>
    <row r="51" spans="2:20" ht="12.75" customHeight="1">
      <c r="B51" s="40" t="s">
        <v>6</v>
      </c>
      <c r="C51" s="53" t="s">
        <v>21</v>
      </c>
      <c r="D51" s="53">
        <v>2</v>
      </c>
      <c r="E51" s="46">
        <v>56</v>
      </c>
      <c r="F51" s="46">
        <v>19</v>
      </c>
      <c r="G51" s="46">
        <v>5</v>
      </c>
      <c r="H51" s="21">
        <v>20</v>
      </c>
      <c r="I51" s="21">
        <v>4</v>
      </c>
      <c r="J51" s="21">
        <v>2</v>
      </c>
      <c r="K51" s="21">
        <v>2</v>
      </c>
      <c r="L51" s="53" t="s">
        <v>21</v>
      </c>
      <c r="M51" s="46">
        <v>257</v>
      </c>
      <c r="N51" s="21">
        <v>913</v>
      </c>
      <c r="O51" s="56">
        <v>293</v>
      </c>
      <c r="P51" s="56">
        <v>141</v>
      </c>
      <c r="Q51" s="21">
        <v>159</v>
      </c>
      <c r="R51" s="21">
        <v>109</v>
      </c>
      <c r="S51" s="21">
        <v>169</v>
      </c>
      <c r="T51" s="21">
        <v>9</v>
      </c>
    </row>
    <row r="52" spans="2:20" ht="12.75" customHeight="1">
      <c r="B52" s="40" t="s">
        <v>7</v>
      </c>
      <c r="C52" s="51">
        <f>+C53+C54+C55</f>
        <v>1092</v>
      </c>
      <c r="D52" s="46">
        <f>D53+D54</f>
        <v>282</v>
      </c>
      <c r="E52" s="46">
        <f>E53+E54</f>
        <v>26</v>
      </c>
      <c r="F52" s="46">
        <v>182</v>
      </c>
      <c r="G52" s="46">
        <v>90688</v>
      </c>
      <c r="H52" s="21">
        <v>134394</v>
      </c>
      <c r="I52" s="21">
        <v>12</v>
      </c>
      <c r="J52" s="21">
        <v>12</v>
      </c>
      <c r="K52" s="21">
        <v>17</v>
      </c>
      <c r="L52" s="21">
        <f>+L53+L54</f>
        <v>792</v>
      </c>
      <c r="M52" s="21">
        <f>M53+M54</f>
        <v>243</v>
      </c>
      <c r="N52" s="21">
        <f>N53+N54</f>
        <v>521</v>
      </c>
      <c r="O52" s="56">
        <v>1699</v>
      </c>
      <c r="P52" s="56">
        <v>1582</v>
      </c>
      <c r="Q52" s="21">
        <v>2167</v>
      </c>
      <c r="R52" s="21">
        <v>5039</v>
      </c>
      <c r="S52" s="21">
        <v>103982</v>
      </c>
      <c r="T52" s="21">
        <v>330</v>
      </c>
    </row>
    <row r="53" spans="2:20" ht="12.75" customHeight="1">
      <c r="B53" s="40" t="s">
        <v>29</v>
      </c>
      <c r="C53" s="51">
        <v>380</v>
      </c>
      <c r="D53" s="53">
        <v>208</v>
      </c>
      <c r="E53" s="46">
        <v>3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742</v>
      </c>
      <c r="M53" s="46">
        <v>217</v>
      </c>
      <c r="N53" s="21">
        <v>487</v>
      </c>
      <c r="O53" s="21" t="s">
        <v>21</v>
      </c>
      <c r="P53" s="54" t="s">
        <v>21</v>
      </c>
      <c r="Q53" s="54" t="s">
        <v>21</v>
      </c>
      <c r="R53" s="54" t="s">
        <v>21</v>
      </c>
      <c r="S53" s="54" t="s">
        <v>21</v>
      </c>
      <c r="T53" s="54" t="s">
        <v>21</v>
      </c>
    </row>
    <row r="54" spans="2:20" ht="12.75" customHeight="1">
      <c r="B54" s="40" t="s">
        <v>30</v>
      </c>
      <c r="C54" s="51">
        <v>654</v>
      </c>
      <c r="D54" s="53">
        <v>74</v>
      </c>
      <c r="E54" s="46">
        <v>23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50</v>
      </c>
      <c r="M54" s="46">
        <v>26</v>
      </c>
      <c r="N54" s="21">
        <v>34</v>
      </c>
      <c r="O54" s="21" t="s">
        <v>21</v>
      </c>
      <c r="P54" s="54" t="s">
        <v>21</v>
      </c>
      <c r="Q54" s="54" t="s">
        <v>21</v>
      </c>
      <c r="R54" s="54" t="s">
        <v>21</v>
      </c>
      <c r="S54" s="54" t="s">
        <v>21</v>
      </c>
      <c r="T54" s="54" t="s">
        <v>21</v>
      </c>
    </row>
    <row r="55" spans="2:20" ht="27.75" customHeight="1">
      <c r="B55" s="40" t="s">
        <v>57</v>
      </c>
      <c r="C55" s="51">
        <v>58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0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51">
        <v>0</v>
      </c>
      <c r="D56" s="53">
        <v>91</v>
      </c>
      <c r="E56" s="46">
        <v>36</v>
      </c>
      <c r="F56" s="46">
        <v>0</v>
      </c>
      <c r="G56" s="46">
        <v>0</v>
      </c>
      <c r="H56" s="21">
        <v>9</v>
      </c>
      <c r="I56" s="21">
        <v>1</v>
      </c>
      <c r="J56" s="21">
        <v>1</v>
      </c>
      <c r="K56" s="21">
        <v>1</v>
      </c>
      <c r="L56" s="21">
        <v>1</v>
      </c>
      <c r="M56" s="46">
        <v>1</v>
      </c>
      <c r="N56" s="21">
        <v>1</v>
      </c>
      <c r="O56" s="56">
        <v>1</v>
      </c>
      <c r="P56" s="56">
        <v>1</v>
      </c>
      <c r="Q56" s="21">
        <v>1</v>
      </c>
      <c r="R56" s="21">
        <v>1</v>
      </c>
      <c r="S56" s="21">
        <v>1</v>
      </c>
      <c r="T56" s="21">
        <v>241</v>
      </c>
    </row>
    <row r="57" spans="2:20" ht="12.75">
      <c r="B57" s="40" t="s">
        <v>9</v>
      </c>
      <c r="C57" s="51">
        <v>10091</v>
      </c>
      <c r="D57" s="53">
        <v>19636</v>
      </c>
      <c r="E57" s="46">
        <v>11024</v>
      </c>
      <c r="F57" s="46">
        <v>10081</v>
      </c>
      <c r="G57" s="46">
        <v>10109</v>
      </c>
      <c r="H57" s="21">
        <v>11574</v>
      </c>
      <c r="I57" s="21">
        <v>11705</v>
      </c>
      <c r="J57" s="21">
        <v>15079</v>
      </c>
      <c r="K57" s="21">
        <v>10016</v>
      </c>
      <c r="L57" s="46" t="s">
        <v>21</v>
      </c>
      <c r="M57" s="46">
        <v>2</v>
      </c>
      <c r="N57" s="21">
        <v>166</v>
      </c>
      <c r="O57" s="56">
        <v>12</v>
      </c>
      <c r="P57" s="56">
        <v>5</v>
      </c>
      <c r="Q57" s="21">
        <v>518</v>
      </c>
      <c r="R57" s="21">
        <v>68</v>
      </c>
      <c r="S57" s="21">
        <v>102</v>
      </c>
      <c r="T57" s="21">
        <v>108</v>
      </c>
    </row>
    <row r="58" spans="2:20" ht="12.75">
      <c r="B58" s="40" t="s">
        <v>10</v>
      </c>
      <c r="C58" s="51">
        <v>1</v>
      </c>
      <c r="D58" s="53">
        <v>0</v>
      </c>
      <c r="E58" s="46">
        <v>3</v>
      </c>
      <c r="F58" s="46">
        <v>1</v>
      </c>
      <c r="G58" s="46">
        <v>0</v>
      </c>
      <c r="H58" s="21">
        <v>477</v>
      </c>
      <c r="I58" s="21">
        <v>39</v>
      </c>
      <c r="J58" s="21">
        <v>38</v>
      </c>
      <c r="K58" s="21">
        <v>65</v>
      </c>
      <c r="L58" s="21">
        <v>0</v>
      </c>
      <c r="M58" s="46">
        <v>0</v>
      </c>
      <c r="N58" s="21">
        <v>0</v>
      </c>
      <c r="O58" s="56">
        <v>0</v>
      </c>
      <c r="P58" s="56">
        <v>0</v>
      </c>
      <c r="Q58" s="21">
        <v>0</v>
      </c>
      <c r="R58" s="21">
        <v>0</v>
      </c>
      <c r="S58" s="21">
        <v>0</v>
      </c>
      <c r="T58" s="21">
        <v>0</v>
      </c>
    </row>
    <row r="59" spans="2:20" ht="12.75">
      <c r="B59" s="40" t="s">
        <v>11</v>
      </c>
      <c r="C59" s="51">
        <v>466</v>
      </c>
      <c r="D59" s="53">
        <v>630</v>
      </c>
      <c r="E59" s="46">
        <v>332</v>
      </c>
      <c r="F59" s="46">
        <v>700</v>
      </c>
      <c r="G59" s="46">
        <v>700</v>
      </c>
      <c r="H59" s="21">
        <v>532</v>
      </c>
      <c r="I59" s="21">
        <v>1298</v>
      </c>
      <c r="J59" s="21">
        <v>696</v>
      </c>
      <c r="K59" s="21">
        <v>296</v>
      </c>
      <c r="L59" s="46" t="s">
        <v>21</v>
      </c>
      <c r="M59" s="46" t="s">
        <v>21</v>
      </c>
      <c r="N59" s="21" t="s">
        <v>21</v>
      </c>
      <c r="O59" s="56">
        <v>0</v>
      </c>
      <c r="P59" s="56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51">
        <v>498</v>
      </c>
      <c r="D60" s="53">
        <v>406</v>
      </c>
      <c r="E60" s="46">
        <v>874</v>
      </c>
      <c r="F60" s="46">
        <v>1023</v>
      </c>
      <c r="G60" s="46">
        <v>229</v>
      </c>
      <c r="H60" s="21">
        <v>1323</v>
      </c>
      <c r="I60" s="21">
        <v>654</v>
      </c>
      <c r="J60" s="21">
        <v>787</v>
      </c>
      <c r="K60" s="21">
        <v>112</v>
      </c>
      <c r="L60" s="46" t="s">
        <v>21</v>
      </c>
      <c r="M60" s="46" t="s">
        <v>21</v>
      </c>
      <c r="N60" s="21" t="s">
        <v>21</v>
      </c>
      <c r="O60" s="56">
        <v>0</v>
      </c>
      <c r="P60" s="56">
        <v>0</v>
      </c>
      <c r="Q60" s="21">
        <v>23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51">
        <v>658</v>
      </c>
      <c r="D61" s="53">
        <v>1345</v>
      </c>
      <c r="E61" s="46">
        <v>360</v>
      </c>
      <c r="F61" s="46">
        <v>1659</v>
      </c>
      <c r="G61" s="46">
        <v>521</v>
      </c>
      <c r="H61" s="21">
        <v>631</v>
      </c>
      <c r="I61" s="21">
        <v>933</v>
      </c>
      <c r="J61" s="21">
        <v>266</v>
      </c>
      <c r="K61" s="21">
        <v>588</v>
      </c>
      <c r="L61" s="46" t="s">
        <v>21</v>
      </c>
      <c r="M61" s="46" t="s">
        <v>21</v>
      </c>
      <c r="N61" s="21" t="s">
        <v>21</v>
      </c>
      <c r="O61" s="56">
        <v>0</v>
      </c>
      <c r="P61" s="56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51">
        <v>1518</v>
      </c>
      <c r="D62" s="53">
        <v>2694</v>
      </c>
      <c r="E62" s="46">
        <v>1841</v>
      </c>
      <c r="F62" s="46">
        <v>4419</v>
      </c>
      <c r="G62" s="46">
        <v>2313</v>
      </c>
      <c r="H62" s="21">
        <v>2210</v>
      </c>
      <c r="I62" s="21">
        <v>10902</v>
      </c>
      <c r="J62" s="21">
        <v>2367</v>
      </c>
      <c r="K62" s="21">
        <v>1557</v>
      </c>
      <c r="L62" s="21">
        <v>0</v>
      </c>
      <c r="M62" s="46">
        <v>0</v>
      </c>
      <c r="N62" s="21">
        <v>0</v>
      </c>
      <c r="O62" s="56">
        <v>0</v>
      </c>
      <c r="P62" s="56">
        <v>0</v>
      </c>
      <c r="Q62" s="21">
        <v>0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51">
        <v>1</v>
      </c>
      <c r="D63" s="53">
        <v>3</v>
      </c>
      <c r="E63" s="46">
        <v>7</v>
      </c>
      <c r="F63" s="46">
        <v>12</v>
      </c>
      <c r="G63" s="46">
        <v>2</v>
      </c>
      <c r="H63" s="21">
        <v>28</v>
      </c>
      <c r="I63" s="21">
        <v>43</v>
      </c>
      <c r="J63" s="21">
        <v>16</v>
      </c>
      <c r="K63" s="21">
        <v>7</v>
      </c>
      <c r="L63" s="46" t="s">
        <v>21</v>
      </c>
      <c r="M63" s="46" t="s">
        <v>21</v>
      </c>
      <c r="N63" s="21" t="s">
        <v>21</v>
      </c>
      <c r="O63" s="56">
        <v>0</v>
      </c>
      <c r="P63" s="56">
        <v>0</v>
      </c>
      <c r="Q63" s="21">
        <v>0</v>
      </c>
      <c r="R63" s="21">
        <v>0</v>
      </c>
      <c r="S63" s="21">
        <v>0</v>
      </c>
      <c r="T63" s="21">
        <v>17</v>
      </c>
    </row>
    <row r="64" spans="2:20" ht="12.75">
      <c r="B64" s="40" t="s">
        <v>22</v>
      </c>
      <c r="C64" s="53" t="s">
        <v>21</v>
      </c>
      <c r="D64" s="53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71</v>
      </c>
      <c r="M64" s="46">
        <v>113</v>
      </c>
      <c r="N64" s="21">
        <v>60</v>
      </c>
      <c r="O64" s="56">
        <v>104</v>
      </c>
      <c r="P64" s="56">
        <v>30</v>
      </c>
      <c r="Q64" s="21">
        <v>23</v>
      </c>
      <c r="R64" s="21">
        <v>80</v>
      </c>
      <c r="S64" s="21" t="s">
        <v>21</v>
      </c>
      <c r="T64" s="21" t="s">
        <v>21</v>
      </c>
    </row>
    <row r="65" spans="2:20" ht="12.75">
      <c r="B65" s="40" t="s">
        <v>16</v>
      </c>
      <c r="C65" s="51">
        <v>7</v>
      </c>
      <c r="D65" s="53">
        <v>8</v>
      </c>
      <c r="E65" s="46">
        <v>20</v>
      </c>
      <c r="F65" s="46">
        <v>210</v>
      </c>
      <c r="G65" s="46">
        <v>80</v>
      </c>
      <c r="H65" s="21">
        <v>152</v>
      </c>
      <c r="I65" s="21">
        <v>336</v>
      </c>
      <c r="J65" s="21">
        <v>567</v>
      </c>
      <c r="K65" s="21">
        <v>264</v>
      </c>
      <c r="L65" s="21">
        <v>56</v>
      </c>
      <c r="M65" s="46">
        <v>160</v>
      </c>
      <c r="N65" s="21">
        <v>165</v>
      </c>
      <c r="O65" s="56">
        <v>243</v>
      </c>
      <c r="P65" s="56">
        <v>185</v>
      </c>
      <c r="Q65" s="21">
        <v>365</v>
      </c>
      <c r="R65" s="21">
        <v>169</v>
      </c>
      <c r="S65" s="21">
        <v>187</v>
      </c>
      <c r="T65" s="21">
        <v>243</v>
      </c>
    </row>
    <row r="66" spans="2:20" ht="12.75">
      <c r="B66" s="40" t="s">
        <v>31</v>
      </c>
      <c r="C66" s="51">
        <v>267</v>
      </c>
      <c r="D66" s="53">
        <v>89</v>
      </c>
      <c r="E66" s="46">
        <v>84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9</v>
      </c>
      <c r="M66" s="46">
        <v>0</v>
      </c>
      <c r="N66" s="21">
        <v>0</v>
      </c>
      <c r="O66" s="21" t="s">
        <v>21</v>
      </c>
      <c r="P66" s="54" t="s">
        <v>21</v>
      </c>
      <c r="Q66" s="54" t="s">
        <v>21</v>
      </c>
      <c r="R66" s="54" t="s">
        <v>21</v>
      </c>
      <c r="S66" s="54" t="s">
        <v>21</v>
      </c>
      <c r="T66" s="54" t="s">
        <v>21</v>
      </c>
    </row>
    <row r="67" spans="2:20" ht="12.75">
      <c r="B67" s="40" t="s">
        <v>32</v>
      </c>
      <c r="C67" s="51">
        <v>20</v>
      </c>
      <c r="D67" s="53">
        <v>34</v>
      </c>
      <c r="E67" s="46">
        <v>10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217</v>
      </c>
      <c r="M67" s="46">
        <v>220</v>
      </c>
      <c r="N67" s="21">
        <v>141</v>
      </c>
      <c r="O67" s="21" t="s">
        <v>21</v>
      </c>
      <c r="P67" s="54" t="s">
        <v>21</v>
      </c>
      <c r="Q67" s="54" t="s">
        <v>21</v>
      </c>
      <c r="R67" s="54" t="s">
        <v>21</v>
      </c>
      <c r="S67" s="54" t="s">
        <v>21</v>
      </c>
      <c r="T67" s="54" t="s">
        <v>21</v>
      </c>
    </row>
    <row r="68" spans="2:20" ht="12.75">
      <c r="B68" s="40" t="s">
        <v>17</v>
      </c>
      <c r="C68" s="51">
        <f>+C69+C70+C71</f>
        <v>7</v>
      </c>
      <c r="D68" s="53">
        <v>0</v>
      </c>
      <c r="E68" s="46">
        <v>0</v>
      </c>
      <c r="F68" s="46">
        <v>5</v>
      </c>
      <c r="G68" s="46">
        <v>9</v>
      </c>
      <c r="H68" s="21">
        <v>38</v>
      </c>
      <c r="I68" s="21">
        <v>1475</v>
      </c>
      <c r="J68" s="21">
        <v>692</v>
      </c>
      <c r="K68" s="21">
        <v>0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 customHeight="1">
      <c r="B69" s="40" t="s">
        <v>41</v>
      </c>
      <c r="C69" s="51">
        <v>2</v>
      </c>
      <c r="D69" s="53">
        <v>3</v>
      </c>
      <c r="E69" s="46">
        <v>15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54" t="s">
        <v>21</v>
      </c>
      <c r="Q69" s="54" t="s">
        <v>21</v>
      </c>
      <c r="R69" s="54" t="s">
        <v>21</v>
      </c>
      <c r="S69" s="54" t="s">
        <v>21</v>
      </c>
      <c r="T69" s="54" t="s">
        <v>21</v>
      </c>
    </row>
    <row r="70" spans="2:20" ht="15.75" customHeight="1">
      <c r="B70" s="40" t="s">
        <v>58</v>
      </c>
      <c r="C70" s="51">
        <v>5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51">
        <v>0</v>
      </c>
      <c r="D71" s="53">
        <v>0</v>
      </c>
      <c r="E71" s="46">
        <v>0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18</v>
      </c>
      <c r="C72" s="51">
        <f>+C73+C74+C75</f>
        <v>2023</v>
      </c>
      <c r="D72" s="46">
        <f>D73+D74+D75</f>
        <v>1089</v>
      </c>
      <c r="E72" s="46">
        <f>E73+E74+E75</f>
        <v>1418</v>
      </c>
      <c r="F72" s="46">
        <v>1158</v>
      </c>
      <c r="G72" s="46">
        <v>1365</v>
      </c>
      <c r="H72" s="21">
        <v>3602</v>
      </c>
      <c r="I72" s="21">
        <v>190440</v>
      </c>
      <c r="J72" s="21">
        <v>2304</v>
      </c>
      <c r="K72" s="21">
        <v>75056</v>
      </c>
      <c r="L72" s="46">
        <v>0</v>
      </c>
      <c r="M72" s="21">
        <f>M74+M75</f>
        <v>4</v>
      </c>
      <c r="N72" s="21">
        <f>N74+N75</f>
        <v>0</v>
      </c>
      <c r="O72" s="56">
        <v>3</v>
      </c>
      <c r="P72" s="56">
        <v>9</v>
      </c>
      <c r="Q72" s="21">
        <v>7</v>
      </c>
      <c r="R72" s="21">
        <v>0</v>
      </c>
      <c r="S72" s="21">
        <v>19</v>
      </c>
      <c r="T72" s="21">
        <v>0</v>
      </c>
    </row>
    <row r="73" spans="2:20" ht="12.75">
      <c r="B73" s="40" t="s">
        <v>34</v>
      </c>
      <c r="C73" s="51">
        <v>925</v>
      </c>
      <c r="D73" s="53">
        <v>312</v>
      </c>
      <c r="E73" s="46">
        <v>562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54" t="s">
        <v>21</v>
      </c>
      <c r="Q73" s="54" t="s">
        <v>21</v>
      </c>
      <c r="R73" s="54" t="s">
        <v>21</v>
      </c>
      <c r="S73" s="54" t="s">
        <v>21</v>
      </c>
      <c r="T73" s="54" t="s">
        <v>21</v>
      </c>
    </row>
    <row r="74" spans="2:20" ht="12.75" customHeight="1">
      <c r="B74" s="40" t="s">
        <v>35</v>
      </c>
      <c r="C74" s="51">
        <v>1096</v>
      </c>
      <c r="D74" s="53">
        <v>674</v>
      </c>
      <c r="E74" s="46">
        <v>855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0</v>
      </c>
      <c r="M74" s="46">
        <v>1</v>
      </c>
      <c r="N74" s="21">
        <v>0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 customHeight="1">
      <c r="B75" s="40" t="s">
        <v>36</v>
      </c>
      <c r="C75" s="51">
        <v>2</v>
      </c>
      <c r="D75" s="53">
        <v>103</v>
      </c>
      <c r="E75" s="46">
        <v>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0</v>
      </c>
      <c r="M75" s="46">
        <v>3</v>
      </c>
      <c r="N75" s="21">
        <v>0</v>
      </c>
      <c r="O75" s="21" t="s">
        <v>21</v>
      </c>
      <c r="P75" s="54" t="s">
        <v>21</v>
      </c>
      <c r="Q75" s="54" t="s">
        <v>21</v>
      </c>
      <c r="R75" s="54" t="s">
        <v>21</v>
      </c>
      <c r="S75" s="54" t="s">
        <v>21</v>
      </c>
      <c r="T75" s="54" t="s">
        <v>21</v>
      </c>
    </row>
    <row r="76" spans="2:20" ht="12.75" customHeight="1">
      <c r="B76" s="40" t="s">
        <v>46</v>
      </c>
      <c r="C76" s="51">
        <v>0</v>
      </c>
      <c r="D76" s="53">
        <v>1111</v>
      </c>
      <c r="E76" s="46">
        <v>298</v>
      </c>
      <c r="F76" s="46">
        <v>752</v>
      </c>
      <c r="G76" s="46">
        <v>19301</v>
      </c>
      <c r="H76" s="21">
        <v>66138</v>
      </c>
      <c r="I76" s="21">
        <v>4</v>
      </c>
      <c r="J76" s="21">
        <v>210457</v>
      </c>
      <c r="K76" s="21">
        <v>353540</v>
      </c>
      <c r="L76" s="46" t="s">
        <v>21</v>
      </c>
      <c r="M76" s="46" t="s">
        <v>21</v>
      </c>
      <c r="N76" s="21" t="s">
        <v>21</v>
      </c>
      <c r="O76" s="56">
        <v>0</v>
      </c>
      <c r="P76" s="56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47</v>
      </c>
      <c r="C77" s="51">
        <v>439</v>
      </c>
      <c r="D77" s="53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54" t="s">
        <v>21</v>
      </c>
      <c r="Q77" s="54" t="s">
        <v>21</v>
      </c>
      <c r="R77" s="54" t="s">
        <v>21</v>
      </c>
      <c r="S77" s="54" t="s">
        <v>21</v>
      </c>
      <c r="T77" s="54" t="s">
        <v>21</v>
      </c>
    </row>
    <row r="78" spans="2:20" ht="25.5">
      <c r="B78" s="40" t="s">
        <v>40</v>
      </c>
      <c r="C78" s="51">
        <f>+C79+C80+C83</f>
        <v>31709797</v>
      </c>
      <c r="D78" s="53">
        <v>21930227</v>
      </c>
      <c r="E78" s="46">
        <v>25693358</v>
      </c>
      <c r="F78" s="46">
        <v>25888567</v>
      </c>
      <c r="G78" s="46">
        <v>25970728</v>
      </c>
      <c r="H78" s="21">
        <v>28730551</v>
      </c>
      <c r="I78" s="21">
        <v>21546390</v>
      </c>
      <c r="J78" s="21">
        <v>30525534</v>
      </c>
      <c r="K78" s="21">
        <v>33696652</v>
      </c>
      <c r="L78" s="21">
        <f>+L79+L80+L83</f>
        <v>80</v>
      </c>
      <c r="M78" s="46">
        <v>1080</v>
      </c>
      <c r="N78" s="21">
        <v>52</v>
      </c>
      <c r="O78" s="56">
        <v>122</v>
      </c>
      <c r="P78" s="56">
        <v>160</v>
      </c>
      <c r="Q78" s="21">
        <v>96</v>
      </c>
      <c r="R78" s="21">
        <v>612</v>
      </c>
      <c r="S78" s="21">
        <v>6370</v>
      </c>
      <c r="T78" s="21">
        <v>387</v>
      </c>
    </row>
    <row r="79" spans="2:20" ht="25.5">
      <c r="B79" s="40" t="s">
        <v>53</v>
      </c>
      <c r="C79" s="51">
        <v>2825</v>
      </c>
      <c r="D79" s="77" t="s">
        <v>21</v>
      </c>
      <c r="E79" s="77" t="s">
        <v>21</v>
      </c>
      <c r="F79" s="77" t="s">
        <v>21</v>
      </c>
      <c r="G79" s="77" t="s">
        <v>21</v>
      </c>
      <c r="H79" s="77" t="s">
        <v>21</v>
      </c>
      <c r="I79" s="77" t="s">
        <v>21</v>
      </c>
      <c r="J79" s="77" t="s">
        <v>21</v>
      </c>
      <c r="K79" s="77" t="s">
        <v>21</v>
      </c>
      <c r="L79" s="77">
        <v>7</v>
      </c>
      <c r="M79" s="77" t="s">
        <v>21</v>
      </c>
      <c r="N79" s="77" t="s">
        <v>21</v>
      </c>
      <c r="O79" s="77" t="s">
        <v>21</v>
      </c>
      <c r="P79" s="77" t="s">
        <v>21</v>
      </c>
      <c r="Q79" s="77" t="s">
        <v>21</v>
      </c>
      <c r="R79" s="77" t="s">
        <v>21</v>
      </c>
      <c r="S79" s="77" t="s">
        <v>21</v>
      </c>
      <c r="T79" s="77" t="s">
        <v>21</v>
      </c>
    </row>
    <row r="80" spans="2:20" ht="12.75">
      <c r="B80" s="40" t="s">
        <v>59</v>
      </c>
      <c r="C80" s="51">
        <v>31706814</v>
      </c>
      <c r="D80" s="77" t="s">
        <v>21</v>
      </c>
      <c r="E80" s="77" t="s">
        <v>21</v>
      </c>
      <c r="F80" s="77" t="s">
        <v>21</v>
      </c>
      <c r="G80" s="77" t="s">
        <v>21</v>
      </c>
      <c r="H80" s="77" t="s">
        <v>21</v>
      </c>
      <c r="I80" s="77" t="s">
        <v>21</v>
      </c>
      <c r="J80" s="77" t="s">
        <v>21</v>
      </c>
      <c r="K80" s="77" t="s">
        <v>21</v>
      </c>
      <c r="L80" s="77">
        <v>73</v>
      </c>
      <c r="M80" s="77" t="s">
        <v>21</v>
      </c>
      <c r="N80" s="77" t="s">
        <v>21</v>
      </c>
      <c r="O80" s="77" t="s">
        <v>21</v>
      </c>
      <c r="P80" s="77" t="s">
        <v>21</v>
      </c>
      <c r="Q80" s="77" t="s">
        <v>21</v>
      </c>
      <c r="R80" s="77" t="s">
        <v>21</v>
      </c>
      <c r="S80" s="77" t="s">
        <v>21</v>
      </c>
      <c r="T80" s="77" t="s">
        <v>21</v>
      </c>
    </row>
    <row r="81" spans="2:20" ht="12.75">
      <c r="B81" s="40" t="s">
        <v>19</v>
      </c>
      <c r="C81" s="51">
        <v>0</v>
      </c>
      <c r="D81" s="53">
        <v>0</v>
      </c>
      <c r="E81" s="46">
        <v>0</v>
      </c>
      <c r="F81" s="46">
        <v>3271</v>
      </c>
      <c r="G81" s="46">
        <v>28</v>
      </c>
      <c r="H81" s="21">
        <v>12</v>
      </c>
      <c r="I81" s="21">
        <v>161</v>
      </c>
      <c r="J81" s="21">
        <v>79817</v>
      </c>
      <c r="K81" s="21">
        <v>71</v>
      </c>
      <c r="L81" s="21">
        <v>2</v>
      </c>
      <c r="M81" s="46">
        <v>0</v>
      </c>
      <c r="N81" s="21">
        <v>412</v>
      </c>
      <c r="O81" s="56">
        <v>1600</v>
      </c>
      <c r="P81" s="56">
        <v>0</v>
      </c>
      <c r="Q81" s="21">
        <v>5</v>
      </c>
      <c r="R81" s="21">
        <v>0</v>
      </c>
      <c r="S81" s="21">
        <v>0</v>
      </c>
      <c r="T81" s="21">
        <v>2</v>
      </c>
    </row>
    <row r="82" spans="2:20" ht="12.75" customHeight="1">
      <c r="B82" s="40" t="s">
        <v>38</v>
      </c>
      <c r="C82" s="51">
        <v>187</v>
      </c>
      <c r="D82" s="53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120</v>
      </c>
      <c r="M82" s="46">
        <v>132</v>
      </c>
      <c r="N82" s="21">
        <v>28</v>
      </c>
      <c r="O82" s="77" t="s">
        <v>21</v>
      </c>
      <c r="P82" s="77" t="s">
        <v>21</v>
      </c>
      <c r="Q82" s="77" t="s">
        <v>21</v>
      </c>
      <c r="R82" s="77" t="s">
        <v>21</v>
      </c>
      <c r="S82" s="77" t="s">
        <v>21</v>
      </c>
      <c r="T82" s="77" t="s">
        <v>21</v>
      </c>
    </row>
    <row r="83" spans="2:20" ht="12.75" customHeight="1">
      <c r="B83" s="40" t="s">
        <v>54</v>
      </c>
      <c r="C83" s="51">
        <v>158</v>
      </c>
      <c r="D83" s="53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0</v>
      </c>
      <c r="M83" s="77" t="s">
        <v>21</v>
      </c>
      <c r="N83" s="77" t="s">
        <v>21</v>
      </c>
      <c r="O83" s="77" t="s">
        <v>21</v>
      </c>
      <c r="P83" s="77" t="s">
        <v>21</v>
      </c>
      <c r="Q83" s="77" t="s">
        <v>21</v>
      </c>
      <c r="R83" s="77" t="s">
        <v>21</v>
      </c>
      <c r="S83" s="77" t="s">
        <v>21</v>
      </c>
      <c r="T83" s="77" t="s">
        <v>21</v>
      </c>
    </row>
    <row r="84" spans="2:20" ht="29.25" customHeight="1">
      <c r="B84" s="40" t="s">
        <v>37</v>
      </c>
      <c r="C84" s="51">
        <v>0</v>
      </c>
      <c r="D84" s="53">
        <v>0</v>
      </c>
      <c r="E84" s="46">
        <v>0</v>
      </c>
      <c r="F84" s="46">
        <v>0</v>
      </c>
      <c r="G84" s="46">
        <v>0</v>
      </c>
      <c r="H84" s="21">
        <v>0</v>
      </c>
      <c r="I84" s="21">
        <v>1187</v>
      </c>
      <c r="J84" s="21">
        <v>347</v>
      </c>
      <c r="K84" s="21">
        <v>0</v>
      </c>
      <c r="L84" s="21">
        <v>0</v>
      </c>
      <c r="M84" s="46">
        <v>0</v>
      </c>
      <c r="N84" s="21">
        <v>0</v>
      </c>
      <c r="O84" s="56">
        <v>0</v>
      </c>
      <c r="P84" s="56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52</v>
      </c>
      <c r="C87" s="62"/>
      <c r="D87" s="34"/>
    </row>
    <row r="88" spans="2:4" ht="12.75">
      <c r="B88" s="34"/>
      <c r="C88" s="34"/>
      <c r="D88" s="34"/>
    </row>
    <row r="89" spans="2:4" ht="12.75">
      <c r="B89" s="23" t="s">
        <v>24</v>
      </c>
      <c r="C89" s="23"/>
      <c r="D89" s="23"/>
    </row>
    <row r="90" ht="12.75">
      <c r="J90" s="69" t="s">
        <v>25</v>
      </c>
    </row>
    <row r="102" ht="12.75">
      <c r="R102" s="16"/>
    </row>
    <row r="103" ht="12.75">
      <c r="R103" s="16"/>
    </row>
    <row r="104" ht="12.75">
      <c r="R104" s="16"/>
    </row>
    <row r="105" ht="12.75">
      <c r="R105" s="16"/>
    </row>
    <row r="106" ht="12.75">
      <c r="R106" s="16"/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8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6"/>
    </row>
    <row r="118" ht="12.75">
      <c r="R118" s="16"/>
    </row>
    <row r="119" ht="12.75">
      <c r="R119" s="16"/>
    </row>
  </sheetData>
  <sheetProtection/>
  <mergeCells count="5">
    <mergeCell ref="B3:O3"/>
    <mergeCell ref="X6:Y6"/>
    <mergeCell ref="V6:W6"/>
    <mergeCell ref="C6:K6"/>
    <mergeCell ref="L6:T6"/>
  </mergeCells>
  <hyperlinks>
    <hyperlink ref="I1" location="Indice!B7" display="ÍNDICE"/>
    <hyperlink ref="J90" location="Indice!B7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421875" style="2" customWidth="1"/>
    <col min="4" max="12" width="10.140625" style="2" customWidth="1"/>
    <col min="13" max="20" width="10.0039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16.5" customHeight="1">
      <c r="B3" s="89" t="s">
        <v>43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2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31"/>
      <c r="V6" s="88"/>
      <c r="W6" s="88"/>
      <c r="X6" s="32"/>
      <c r="Y6" s="32"/>
      <c r="Z6" s="30"/>
      <c r="AA6" s="30"/>
      <c r="AB6" s="30"/>
      <c r="AC6" s="30"/>
      <c r="AD6" s="30"/>
      <c r="AE6" s="30"/>
      <c r="AF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52">
        <f>+C10+C16+C20+C21+C22+C23+C24+C25+C26+C27+C29+C30+C31+C32+C36+C40+C42+C45+C46+C48</f>
        <v>605909</v>
      </c>
      <c r="D9" s="52">
        <v>724716</v>
      </c>
      <c r="E9" s="41">
        <v>792150</v>
      </c>
      <c r="F9" s="41">
        <v>1127428</v>
      </c>
      <c r="G9" s="41">
        <v>1526908</v>
      </c>
      <c r="H9" s="41">
        <v>921126</v>
      </c>
      <c r="I9" s="41">
        <v>1468187</v>
      </c>
      <c r="J9" s="41">
        <v>753592</v>
      </c>
      <c r="K9" s="41">
        <v>935665</v>
      </c>
      <c r="L9" s="52">
        <f>+L10+L16+L20+L22+L26+L28+L29+L30+L31+L36+L42+L45+L46+L48</f>
        <v>67964</v>
      </c>
      <c r="M9" s="41">
        <v>88438</v>
      </c>
      <c r="N9" s="59">
        <v>90304</v>
      </c>
      <c r="O9" s="48">
        <v>97564</v>
      </c>
      <c r="P9" s="48">
        <v>135765</v>
      </c>
      <c r="Q9" s="41">
        <v>122153</v>
      </c>
      <c r="R9" s="78">
        <v>84336</v>
      </c>
      <c r="S9" s="41">
        <v>98179</v>
      </c>
      <c r="T9" s="41">
        <v>70379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51">
        <f>+C12</f>
        <v>2412</v>
      </c>
      <c r="D10" s="21">
        <f>D12+D14</f>
        <v>2187</v>
      </c>
      <c r="E10" s="21">
        <f>E12+E14</f>
        <v>2636</v>
      </c>
      <c r="F10" s="46">
        <v>3590</v>
      </c>
      <c r="G10" s="46">
        <v>934</v>
      </c>
      <c r="H10" s="21">
        <v>372</v>
      </c>
      <c r="I10" s="21">
        <v>346</v>
      </c>
      <c r="J10" s="21">
        <v>379</v>
      </c>
      <c r="K10" s="21">
        <v>3623</v>
      </c>
      <c r="L10" s="21">
        <f>+L11+L12+L13</f>
        <v>22349</v>
      </c>
      <c r="M10" s="58">
        <f>M11+M12+M14</f>
        <v>34703</v>
      </c>
      <c r="N10" s="58">
        <f>N11+N12+N14</f>
        <v>13208</v>
      </c>
      <c r="O10" s="25">
        <v>19812</v>
      </c>
      <c r="P10" s="25">
        <v>21340</v>
      </c>
      <c r="Q10" s="21">
        <v>31005</v>
      </c>
      <c r="R10" s="21">
        <v>23989</v>
      </c>
      <c r="S10" s="21">
        <v>23740</v>
      </c>
      <c r="T10" s="21">
        <v>17356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51" t="s">
        <v>21</v>
      </c>
      <c r="D11" s="51" t="s">
        <v>21</v>
      </c>
      <c r="E11" s="21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46">
        <v>5418</v>
      </c>
      <c r="M11" s="46">
        <v>7124</v>
      </c>
      <c r="N11" s="58">
        <v>7867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51">
        <v>2412</v>
      </c>
      <c r="D12" s="51">
        <v>2186</v>
      </c>
      <c r="E12" s="21">
        <v>2635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46">
        <v>13185</v>
      </c>
      <c r="M12" s="46">
        <v>27558</v>
      </c>
      <c r="N12" s="58">
        <v>5309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51" t="s">
        <v>21</v>
      </c>
      <c r="D13" s="51" t="s">
        <v>21</v>
      </c>
      <c r="E13" s="21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529</v>
      </c>
      <c r="L13" s="21">
        <v>3746</v>
      </c>
      <c r="M13" s="46">
        <v>2913</v>
      </c>
      <c r="N13" s="58">
        <v>2643</v>
      </c>
      <c r="O13" s="25">
        <v>4114</v>
      </c>
      <c r="P13" s="25">
        <v>5780</v>
      </c>
      <c r="Q13" s="21">
        <v>5816</v>
      </c>
      <c r="R13" s="21">
        <v>5674</v>
      </c>
      <c r="S13" s="21">
        <v>23605</v>
      </c>
      <c r="T13" s="21">
        <v>5383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51" t="s">
        <v>21</v>
      </c>
      <c r="D14" s="51">
        <v>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58" t="s">
        <v>21</v>
      </c>
      <c r="M14" s="46">
        <v>21</v>
      </c>
      <c r="N14" s="58">
        <v>32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51" t="s">
        <v>21</v>
      </c>
      <c r="D15" s="51">
        <v>849</v>
      </c>
      <c r="E15" s="46">
        <v>1119</v>
      </c>
      <c r="F15" s="46">
        <v>1917</v>
      </c>
      <c r="G15" s="46">
        <v>1783</v>
      </c>
      <c r="H15" s="21">
        <v>4650</v>
      </c>
      <c r="I15" s="21">
        <v>15791</v>
      </c>
      <c r="J15" s="21">
        <v>2887</v>
      </c>
      <c r="K15" s="21">
        <v>460</v>
      </c>
      <c r="L15" s="58" t="s">
        <v>21</v>
      </c>
      <c r="M15" s="46">
        <v>13605</v>
      </c>
      <c r="N15" s="58">
        <v>12031</v>
      </c>
      <c r="O15" s="25">
        <v>14593</v>
      </c>
      <c r="P15" s="25">
        <v>12802</v>
      </c>
      <c r="Q15" s="21">
        <v>19098</v>
      </c>
      <c r="R15" s="21">
        <v>17471</v>
      </c>
      <c r="S15" s="21">
        <v>7537</v>
      </c>
      <c r="T15" s="21">
        <v>6573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51">
        <f>+C17+C18+C19</f>
        <v>113885</v>
      </c>
      <c r="D16" s="46">
        <f>D17+D18</f>
        <v>137397</v>
      </c>
      <c r="E16" s="46">
        <f>E17+E18</f>
        <v>141791</v>
      </c>
      <c r="F16" s="46">
        <v>28528</v>
      </c>
      <c r="G16" s="46">
        <v>36130</v>
      </c>
      <c r="H16" s="21">
        <v>22314</v>
      </c>
      <c r="I16" s="21">
        <v>23850</v>
      </c>
      <c r="J16" s="21">
        <v>125537</v>
      </c>
      <c r="K16" s="21">
        <v>97187</v>
      </c>
      <c r="L16" s="21">
        <f>+L17+L18+L19</f>
        <v>25304</v>
      </c>
      <c r="M16" s="58">
        <f>M17+M18</f>
        <v>19664</v>
      </c>
      <c r="N16" s="58">
        <f>N17+N18</f>
        <v>15225</v>
      </c>
      <c r="O16" s="25">
        <v>25465</v>
      </c>
      <c r="P16" s="25">
        <v>38422</v>
      </c>
      <c r="Q16" s="21">
        <v>51354</v>
      </c>
      <c r="R16" s="21">
        <v>32132</v>
      </c>
      <c r="S16" s="21">
        <v>38882</v>
      </c>
      <c r="T16" s="21">
        <v>15497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51">
        <v>2056</v>
      </c>
      <c r="D17" s="51">
        <v>2413</v>
      </c>
      <c r="E17" s="46">
        <v>1233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46">
        <v>23036</v>
      </c>
      <c r="M17" s="46">
        <v>17635</v>
      </c>
      <c r="N17" s="58">
        <v>10672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51">
        <v>109809</v>
      </c>
      <c r="D18" s="51">
        <v>134984</v>
      </c>
      <c r="E18" s="46">
        <v>140558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46">
        <v>1086</v>
      </c>
      <c r="M18" s="46">
        <v>2029</v>
      </c>
      <c r="N18" s="58">
        <v>4553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25.5">
      <c r="B19" s="40" t="s">
        <v>57</v>
      </c>
      <c r="C19" s="51">
        <v>2020</v>
      </c>
      <c r="D19" s="58" t="s">
        <v>21</v>
      </c>
      <c r="E19" s="58" t="s">
        <v>21</v>
      </c>
      <c r="F19" s="58" t="s">
        <v>21</v>
      </c>
      <c r="G19" s="58" t="s">
        <v>21</v>
      </c>
      <c r="H19" s="58" t="s">
        <v>21</v>
      </c>
      <c r="I19" s="58" t="s">
        <v>21</v>
      </c>
      <c r="J19" s="58" t="s">
        <v>21</v>
      </c>
      <c r="K19" s="58" t="s">
        <v>21</v>
      </c>
      <c r="L19" s="46">
        <v>1182</v>
      </c>
      <c r="M19" s="58" t="s">
        <v>21</v>
      </c>
      <c r="N19" s="58" t="s">
        <v>21</v>
      </c>
      <c r="O19" s="58" t="s">
        <v>21</v>
      </c>
      <c r="P19" s="58" t="s">
        <v>21</v>
      </c>
      <c r="Q19" s="58" t="s">
        <v>21</v>
      </c>
      <c r="R19" s="58" t="s">
        <v>21</v>
      </c>
      <c r="S19" s="58" t="s">
        <v>21</v>
      </c>
      <c r="T19" s="58" t="s">
        <v>21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8</v>
      </c>
      <c r="C20" s="51">
        <v>16</v>
      </c>
      <c r="D20" s="51">
        <v>645</v>
      </c>
      <c r="E20" s="46">
        <v>11</v>
      </c>
      <c r="F20" s="46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21">
        <v>111</v>
      </c>
      <c r="M20" s="46">
        <v>253</v>
      </c>
      <c r="N20" s="58">
        <v>35</v>
      </c>
      <c r="O20" s="25">
        <v>563</v>
      </c>
      <c r="P20" s="25">
        <v>53</v>
      </c>
      <c r="Q20" s="21">
        <v>50</v>
      </c>
      <c r="R20" s="21">
        <v>96</v>
      </c>
      <c r="S20" s="21">
        <v>666</v>
      </c>
      <c r="T20" s="21">
        <v>286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9</v>
      </c>
      <c r="C21" s="51">
        <v>80653</v>
      </c>
      <c r="D21" s="51">
        <v>60080</v>
      </c>
      <c r="E21" s="46">
        <v>72428</v>
      </c>
      <c r="F21" s="46">
        <v>111943</v>
      </c>
      <c r="G21" s="46">
        <v>116449</v>
      </c>
      <c r="H21" s="21">
        <v>365589</v>
      </c>
      <c r="I21" s="21">
        <v>696829</v>
      </c>
      <c r="J21" s="21">
        <v>96202</v>
      </c>
      <c r="K21" s="21">
        <v>185706</v>
      </c>
      <c r="L21" s="51" t="s">
        <v>21</v>
      </c>
      <c r="M21" s="46">
        <v>81</v>
      </c>
      <c r="N21" s="58">
        <v>1673</v>
      </c>
      <c r="O21" s="25">
        <v>1791</v>
      </c>
      <c r="P21" s="25">
        <v>1442</v>
      </c>
      <c r="Q21" s="21">
        <v>2252</v>
      </c>
      <c r="R21" s="21">
        <v>1301</v>
      </c>
      <c r="S21" s="21">
        <v>1875</v>
      </c>
      <c r="T21" s="21">
        <v>3264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10</v>
      </c>
      <c r="C22" s="51">
        <v>10871</v>
      </c>
      <c r="D22" s="51">
        <v>14816</v>
      </c>
      <c r="E22" s="46">
        <v>28075</v>
      </c>
      <c r="F22" s="46">
        <v>31664</v>
      </c>
      <c r="G22" s="46">
        <v>29458</v>
      </c>
      <c r="H22" s="21">
        <v>66003</v>
      </c>
      <c r="I22" s="21">
        <v>84655</v>
      </c>
      <c r="J22" s="21">
        <v>39551</v>
      </c>
      <c r="K22" s="21">
        <v>20519</v>
      </c>
      <c r="L22" s="21">
        <v>6</v>
      </c>
      <c r="M22" s="46">
        <v>14</v>
      </c>
      <c r="N22" s="58">
        <v>0</v>
      </c>
      <c r="O22" s="25">
        <v>0</v>
      </c>
      <c r="P22" s="25">
        <v>10</v>
      </c>
      <c r="Q22" s="21">
        <v>10</v>
      </c>
      <c r="R22" s="21">
        <v>195</v>
      </c>
      <c r="S22" s="21">
        <v>21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11</v>
      </c>
      <c r="C23" s="51">
        <v>82336</v>
      </c>
      <c r="D23" s="51">
        <v>192851</v>
      </c>
      <c r="E23" s="46">
        <v>126971</v>
      </c>
      <c r="F23" s="46">
        <v>150160</v>
      </c>
      <c r="G23" s="46">
        <v>249762</v>
      </c>
      <c r="H23" s="21">
        <v>144706</v>
      </c>
      <c r="I23" s="21">
        <v>138347</v>
      </c>
      <c r="J23" s="21">
        <v>174362</v>
      </c>
      <c r="K23" s="21">
        <v>221914</v>
      </c>
      <c r="L23" s="51" t="s">
        <v>21</v>
      </c>
      <c r="M23" s="46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12</v>
      </c>
      <c r="C24" s="51">
        <v>2890</v>
      </c>
      <c r="D24" s="51">
        <v>2454</v>
      </c>
      <c r="E24" s="46">
        <v>2717</v>
      </c>
      <c r="F24" s="46">
        <v>3745</v>
      </c>
      <c r="G24" s="46">
        <v>6870</v>
      </c>
      <c r="H24" s="21">
        <v>4566</v>
      </c>
      <c r="I24" s="21">
        <v>4838</v>
      </c>
      <c r="J24" s="21">
        <v>2149</v>
      </c>
      <c r="K24" s="21">
        <v>4554</v>
      </c>
      <c r="L24" s="51" t="s">
        <v>21</v>
      </c>
      <c r="M24" s="46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>
        <v>0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13</v>
      </c>
      <c r="C25" s="51">
        <v>11137</v>
      </c>
      <c r="D25" s="51">
        <v>12532</v>
      </c>
      <c r="E25" s="46">
        <v>14422</v>
      </c>
      <c r="F25" s="46">
        <v>15314</v>
      </c>
      <c r="G25" s="46">
        <v>14350</v>
      </c>
      <c r="H25" s="21">
        <v>16379</v>
      </c>
      <c r="I25" s="21">
        <v>12213</v>
      </c>
      <c r="J25" s="21">
        <v>12125</v>
      </c>
      <c r="K25" s="21">
        <v>14570</v>
      </c>
      <c r="L25" s="51" t="s">
        <v>21</v>
      </c>
      <c r="M25" s="46" t="s">
        <v>21</v>
      </c>
      <c r="N25" s="58" t="s">
        <v>21</v>
      </c>
      <c r="O25" s="25">
        <v>0</v>
      </c>
      <c r="P25" s="25">
        <v>0</v>
      </c>
      <c r="Q25" s="21">
        <v>0</v>
      </c>
      <c r="R25" s="21">
        <v>14</v>
      </c>
      <c r="S25" s="21">
        <v>0</v>
      </c>
      <c r="T25" s="21" t="s">
        <v>21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14</v>
      </c>
      <c r="C26" s="51">
        <v>25504</v>
      </c>
      <c r="D26" s="51">
        <v>23302</v>
      </c>
      <c r="E26" s="46">
        <v>36244</v>
      </c>
      <c r="F26" s="46">
        <v>36284</v>
      </c>
      <c r="G26" s="46">
        <v>36999</v>
      </c>
      <c r="H26" s="21">
        <v>33719</v>
      </c>
      <c r="I26" s="21">
        <v>34653</v>
      </c>
      <c r="J26" s="21">
        <v>31415</v>
      </c>
      <c r="K26" s="21">
        <v>47435</v>
      </c>
      <c r="L26" s="21">
        <v>9</v>
      </c>
      <c r="M26" s="46">
        <v>3</v>
      </c>
      <c r="N26" s="58">
        <v>748</v>
      </c>
      <c r="O26" s="25">
        <v>4</v>
      </c>
      <c r="P26" s="25">
        <v>4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15</v>
      </c>
      <c r="C27" s="51">
        <v>4629</v>
      </c>
      <c r="D27" s="51">
        <v>4867</v>
      </c>
      <c r="E27" s="46">
        <v>5059</v>
      </c>
      <c r="F27" s="46">
        <v>4175</v>
      </c>
      <c r="G27" s="46">
        <v>1423</v>
      </c>
      <c r="H27" s="21">
        <v>3836</v>
      </c>
      <c r="I27" s="21">
        <v>4407</v>
      </c>
      <c r="J27" s="21">
        <v>3745</v>
      </c>
      <c r="K27" s="21">
        <v>3403</v>
      </c>
      <c r="L27" s="51" t="s">
        <v>21</v>
      </c>
      <c r="M27" s="46" t="s">
        <v>21</v>
      </c>
      <c r="N27" s="58" t="s">
        <v>21</v>
      </c>
      <c r="O27" s="25">
        <v>0</v>
      </c>
      <c r="P27" s="25">
        <v>0</v>
      </c>
      <c r="Q27" s="21">
        <v>0</v>
      </c>
      <c r="R27" s="21">
        <v>0</v>
      </c>
      <c r="S27" s="21">
        <v>0</v>
      </c>
      <c r="T27" s="21">
        <v>539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22</v>
      </c>
      <c r="C28" s="51" t="s">
        <v>21</v>
      </c>
      <c r="D28" s="51" t="s">
        <v>21</v>
      </c>
      <c r="E28" s="46" t="s">
        <v>21</v>
      </c>
      <c r="F28" s="46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21">
        <v>66</v>
      </c>
      <c r="M28" s="46">
        <v>9</v>
      </c>
      <c r="N28" s="58">
        <v>48</v>
      </c>
      <c r="O28" s="25">
        <v>82</v>
      </c>
      <c r="P28" s="25">
        <v>177</v>
      </c>
      <c r="Q28" s="21">
        <v>49</v>
      </c>
      <c r="R28" s="21">
        <v>87</v>
      </c>
      <c r="S28" s="21" t="s">
        <v>21</v>
      </c>
      <c r="T28" s="21" t="s">
        <v>21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16</v>
      </c>
      <c r="C29" s="51">
        <v>183</v>
      </c>
      <c r="D29" s="51">
        <v>458</v>
      </c>
      <c r="E29" s="46">
        <v>1577</v>
      </c>
      <c r="F29" s="46">
        <v>373</v>
      </c>
      <c r="G29" s="46">
        <v>281</v>
      </c>
      <c r="H29" s="21">
        <v>231</v>
      </c>
      <c r="I29" s="21">
        <v>268</v>
      </c>
      <c r="J29" s="21">
        <v>163</v>
      </c>
      <c r="K29" s="21">
        <v>953</v>
      </c>
      <c r="L29" s="21">
        <v>1641</v>
      </c>
      <c r="M29" s="46">
        <v>314</v>
      </c>
      <c r="N29" s="58">
        <v>433</v>
      </c>
      <c r="O29" s="25">
        <v>611</v>
      </c>
      <c r="P29" s="25">
        <v>1855</v>
      </c>
      <c r="Q29" s="21">
        <v>493</v>
      </c>
      <c r="R29" s="21">
        <v>706</v>
      </c>
      <c r="S29" s="21">
        <v>383</v>
      </c>
      <c r="T29" s="21">
        <v>290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31</v>
      </c>
      <c r="C30" s="51">
        <v>18</v>
      </c>
      <c r="D30" s="51">
        <v>70</v>
      </c>
      <c r="E30" s="46">
        <v>3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46">
        <v>33</v>
      </c>
      <c r="M30" s="46">
        <v>2</v>
      </c>
      <c r="N30" s="58">
        <v>496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32</v>
      </c>
      <c r="C31" s="51">
        <v>23</v>
      </c>
      <c r="D31" s="51">
        <v>83</v>
      </c>
      <c r="E31" s="46">
        <v>24</v>
      </c>
      <c r="F31" s="46" t="s">
        <v>21</v>
      </c>
      <c r="G31" s="46" t="s">
        <v>21</v>
      </c>
      <c r="H31" s="46" t="s">
        <v>21</v>
      </c>
      <c r="I31" s="46" t="s">
        <v>21</v>
      </c>
      <c r="J31" s="46" t="s">
        <v>21</v>
      </c>
      <c r="K31" s="46" t="s">
        <v>21</v>
      </c>
      <c r="L31" s="46">
        <v>365</v>
      </c>
      <c r="M31" s="46">
        <v>194</v>
      </c>
      <c r="N31" s="58">
        <v>340</v>
      </c>
      <c r="O31" s="58" t="s">
        <v>21</v>
      </c>
      <c r="P31" s="58" t="s">
        <v>21</v>
      </c>
      <c r="Q31" s="58" t="s">
        <v>21</v>
      </c>
      <c r="R31" s="58" t="s">
        <v>21</v>
      </c>
      <c r="S31" s="58" t="s">
        <v>21</v>
      </c>
      <c r="T31" s="58" t="s">
        <v>21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12.75">
      <c r="B32" s="40" t="s">
        <v>17</v>
      </c>
      <c r="C32" s="51">
        <f>+C33+C34+C35</f>
        <v>64689</v>
      </c>
      <c r="D32" s="51">
        <v>35211</v>
      </c>
      <c r="E32" s="46">
        <v>38033</v>
      </c>
      <c r="F32" s="46">
        <v>89291</v>
      </c>
      <c r="G32" s="46">
        <v>81688</v>
      </c>
      <c r="H32" s="21">
        <v>46918</v>
      </c>
      <c r="I32" s="21">
        <v>42809</v>
      </c>
      <c r="J32" s="21">
        <v>17807</v>
      </c>
      <c r="K32" s="21">
        <v>26374</v>
      </c>
      <c r="L32" s="46" t="s">
        <v>21</v>
      </c>
      <c r="M32" s="46" t="s">
        <v>21</v>
      </c>
      <c r="N32" s="58" t="s">
        <v>21</v>
      </c>
      <c r="O32" s="25">
        <v>0</v>
      </c>
      <c r="P32" s="25">
        <v>0</v>
      </c>
      <c r="Q32" s="21">
        <v>0</v>
      </c>
      <c r="R32" s="21">
        <v>0</v>
      </c>
      <c r="S32" s="21">
        <v>0</v>
      </c>
      <c r="T32" s="21">
        <v>0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25.5">
      <c r="B33" s="40" t="s">
        <v>41</v>
      </c>
      <c r="C33" s="51">
        <v>57357</v>
      </c>
      <c r="D33" s="51">
        <v>42375</v>
      </c>
      <c r="E33" s="46">
        <v>35718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46" t="s">
        <v>21</v>
      </c>
      <c r="M33" s="46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58</v>
      </c>
      <c r="C34" s="51">
        <v>6979</v>
      </c>
      <c r="D34" s="51"/>
      <c r="E34" s="46"/>
      <c r="F34" s="46"/>
      <c r="G34" s="46"/>
      <c r="H34" s="46"/>
      <c r="I34" s="46"/>
      <c r="J34" s="46"/>
      <c r="K34" s="46"/>
      <c r="L34" s="46" t="s">
        <v>21</v>
      </c>
      <c r="M34" s="46" t="s">
        <v>21</v>
      </c>
      <c r="N34" s="58" t="s">
        <v>21</v>
      </c>
      <c r="O34" s="58" t="s">
        <v>21</v>
      </c>
      <c r="P34" s="58" t="s">
        <v>21</v>
      </c>
      <c r="Q34" s="58" t="s">
        <v>21</v>
      </c>
      <c r="R34" s="58" t="s">
        <v>21</v>
      </c>
      <c r="S34" s="58" t="s">
        <v>21</v>
      </c>
      <c r="T34" s="58" t="s">
        <v>21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33</v>
      </c>
      <c r="C35" s="51">
        <v>353</v>
      </c>
      <c r="D35" s="51">
        <v>1239</v>
      </c>
      <c r="E35" s="46">
        <v>812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18</v>
      </c>
      <c r="C36" s="51">
        <f>+C37+C38+C39</f>
        <v>49776</v>
      </c>
      <c r="D36" s="46">
        <f>D37+D38+D39</f>
        <v>37447</v>
      </c>
      <c r="E36" s="46">
        <f>E37+E38+E39</f>
        <v>55972</v>
      </c>
      <c r="F36" s="46">
        <v>86970</v>
      </c>
      <c r="G36" s="46">
        <v>61274</v>
      </c>
      <c r="H36" s="21">
        <v>41725</v>
      </c>
      <c r="I36" s="21">
        <v>57576</v>
      </c>
      <c r="J36" s="21">
        <v>60605</v>
      </c>
      <c r="K36" s="21">
        <v>121540</v>
      </c>
      <c r="L36" s="21">
        <f>+L38+L39</f>
        <v>284</v>
      </c>
      <c r="M36" s="58">
        <f>M38+M39</f>
        <v>314</v>
      </c>
      <c r="N36" s="58">
        <f>N38+N39</f>
        <v>480</v>
      </c>
      <c r="O36" s="25">
        <v>766</v>
      </c>
      <c r="P36" s="25">
        <v>520</v>
      </c>
      <c r="Q36" s="21">
        <v>910</v>
      </c>
      <c r="R36" s="21">
        <v>1187</v>
      </c>
      <c r="S36" s="21">
        <v>299</v>
      </c>
      <c r="T36" s="21">
        <v>0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34</v>
      </c>
      <c r="C37" s="51">
        <v>20742</v>
      </c>
      <c r="D37" s="51">
        <v>15948</v>
      </c>
      <c r="E37" s="46">
        <v>21945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46" t="s">
        <v>21</v>
      </c>
      <c r="M37" s="46" t="s">
        <v>21</v>
      </c>
      <c r="N37" s="58" t="s">
        <v>21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>
      <c r="B38" s="40" t="s">
        <v>35</v>
      </c>
      <c r="C38" s="51">
        <v>17556</v>
      </c>
      <c r="D38" s="51">
        <v>7055</v>
      </c>
      <c r="E38" s="46">
        <v>13609</v>
      </c>
      <c r="F38" s="46" t="s">
        <v>21</v>
      </c>
      <c r="G38" s="46" t="s">
        <v>21</v>
      </c>
      <c r="H38" s="46" t="s">
        <v>21</v>
      </c>
      <c r="I38" s="46" t="s">
        <v>21</v>
      </c>
      <c r="J38" s="46" t="s">
        <v>21</v>
      </c>
      <c r="K38" s="46" t="s">
        <v>21</v>
      </c>
      <c r="L38" s="46">
        <v>214</v>
      </c>
      <c r="M38" s="46">
        <v>178</v>
      </c>
      <c r="N38" s="58">
        <v>196</v>
      </c>
      <c r="O38" s="58" t="s">
        <v>21</v>
      </c>
      <c r="P38" s="58" t="s">
        <v>21</v>
      </c>
      <c r="Q38" s="58" t="s">
        <v>21</v>
      </c>
      <c r="R38" s="58" t="s">
        <v>21</v>
      </c>
      <c r="S38" s="58" t="s">
        <v>21</v>
      </c>
      <c r="T38" s="58" t="s">
        <v>21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>
      <c r="B39" s="40" t="s">
        <v>36</v>
      </c>
      <c r="C39" s="51">
        <v>11478</v>
      </c>
      <c r="D39" s="51">
        <v>14444</v>
      </c>
      <c r="E39" s="46">
        <v>20418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46">
        <v>70</v>
      </c>
      <c r="M39" s="46">
        <v>136</v>
      </c>
      <c r="N39" s="58">
        <v>284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12.75" customHeight="1">
      <c r="B40" s="40" t="s">
        <v>46</v>
      </c>
      <c r="C40" s="51">
        <v>3340</v>
      </c>
      <c r="D40" s="51">
        <v>5430</v>
      </c>
      <c r="E40" s="46">
        <v>2569</v>
      </c>
      <c r="F40" s="46">
        <v>243227</v>
      </c>
      <c r="G40" s="46">
        <v>630827</v>
      </c>
      <c r="H40" s="21">
        <v>26890</v>
      </c>
      <c r="I40" s="21">
        <v>81516</v>
      </c>
      <c r="J40" s="21">
        <v>11736</v>
      </c>
      <c r="K40" s="21">
        <v>44659</v>
      </c>
      <c r="L40" s="46" t="s">
        <v>21</v>
      </c>
      <c r="M40" s="46" t="s">
        <v>21</v>
      </c>
      <c r="N40" s="58" t="s">
        <v>21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 customHeight="1">
      <c r="B41" s="40" t="s">
        <v>47</v>
      </c>
      <c r="C41" s="46" t="s">
        <v>21</v>
      </c>
      <c r="D41" s="51">
        <v>37</v>
      </c>
      <c r="E41" s="46">
        <v>30</v>
      </c>
      <c r="F41" s="46" t="s">
        <v>21</v>
      </c>
      <c r="G41" s="46" t="s">
        <v>21</v>
      </c>
      <c r="H41" s="46" t="s">
        <v>21</v>
      </c>
      <c r="I41" s="46" t="s">
        <v>21</v>
      </c>
      <c r="J41" s="46" t="s">
        <v>21</v>
      </c>
      <c r="K41" s="46" t="s">
        <v>21</v>
      </c>
      <c r="L41" s="46" t="s">
        <v>21</v>
      </c>
      <c r="M41" s="46" t="s">
        <v>21</v>
      </c>
      <c r="N41" s="58" t="s">
        <v>21</v>
      </c>
      <c r="O41" s="58" t="s">
        <v>21</v>
      </c>
      <c r="P41" s="58" t="s">
        <v>21</v>
      </c>
      <c r="Q41" s="58" t="s">
        <v>21</v>
      </c>
      <c r="R41" s="58" t="s">
        <v>21</v>
      </c>
      <c r="S41" s="58" t="s">
        <v>21</v>
      </c>
      <c r="T41" s="58" t="s">
        <v>21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25.5">
      <c r="B42" s="40" t="s">
        <v>40</v>
      </c>
      <c r="C42" s="51">
        <f>+C43+C44+C47</f>
        <v>71883</v>
      </c>
      <c r="D42" s="51">
        <v>115337</v>
      </c>
      <c r="E42" s="46">
        <v>129597</v>
      </c>
      <c r="F42" s="46">
        <v>218119</v>
      </c>
      <c r="G42" s="46">
        <v>151293</v>
      </c>
      <c r="H42" s="21">
        <v>116656</v>
      </c>
      <c r="I42" s="21">
        <v>224218</v>
      </c>
      <c r="J42" s="21">
        <v>162600</v>
      </c>
      <c r="K42" s="21">
        <v>129423</v>
      </c>
      <c r="L42" s="21">
        <f>+L43+L44+L47</f>
        <v>518</v>
      </c>
      <c r="M42" s="46">
        <v>386</v>
      </c>
      <c r="N42" s="58">
        <v>1324</v>
      </c>
      <c r="O42" s="25">
        <v>1251</v>
      </c>
      <c r="P42" s="25">
        <v>4863</v>
      </c>
      <c r="Q42" s="21">
        <v>10698</v>
      </c>
      <c r="R42" s="21">
        <v>1081</v>
      </c>
      <c r="S42" s="21">
        <v>485</v>
      </c>
      <c r="T42" s="21">
        <v>972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>
      <c r="B43" s="40" t="s">
        <v>53</v>
      </c>
      <c r="C43" s="51">
        <v>5901</v>
      </c>
      <c r="D43" s="51" t="s">
        <v>21</v>
      </c>
      <c r="E43" s="46" t="s">
        <v>21</v>
      </c>
      <c r="F43" s="46" t="s">
        <v>21</v>
      </c>
      <c r="G43" s="46" t="s">
        <v>21</v>
      </c>
      <c r="H43" s="46" t="s">
        <v>21</v>
      </c>
      <c r="I43" s="46" t="s">
        <v>21</v>
      </c>
      <c r="J43" s="46" t="s">
        <v>21</v>
      </c>
      <c r="K43" s="46" t="s">
        <v>21</v>
      </c>
      <c r="L43" s="21">
        <v>19</v>
      </c>
      <c r="M43" s="51" t="s">
        <v>21</v>
      </c>
      <c r="N43" s="46" t="s">
        <v>21</v>
      </c>
      <c r="O43" s="46" t="s">
        <v>21</v>
      </c>
      <c r="P43" s="46" t="s">
        <v>21</v>
      </c>
      <c r="Q43" s="46" t="s">
        <v>21</v>
      </c>
      <c r="R43" s="46" t="s">
        <v>21</v>
      </c>
      <c r="S43" s="46" t="s">
        <v>21</v>
      </c>
      <c r="T43" s="46" t="s">
        <v>21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36" ht="12.75">
      <c r="B44" s="40" t="s">
        <v>59</v>
      </c>
      <c r="C44" s="51">
        <v>65969</v>
      </c>
      <c r="D44" s="51" t="s">
        <v>21</v>
      </c>
      <c r="E44" s="46" t="s">
        <v>21</v>
      </c>
      <c r="F44" s="46" t="s">
        <v>21</v>
      </c>
      <c r="G44" s="46" t="s">
        <v>21</v>
      </c>
      <c r="H44" s="46" t="s">
        <v>21</v>
      </c>
      <c r="I44" s="46" t="s">
        <v>21</v>
      </c>
      <c r="J44" s="46" t="s">
        <v>21</v>
      </c>
      <c r="K44" s="46" t="s">
        <v>21</v>
      </c>
      <c r="L44" s="21">
        <v>338</v>
      </c>
      <c r="M44" s="51" t="s">
        <v>21</v>
      </c>
      <c r="N44" s="46" t="s">
        <v>21</v>
      </c>
      <c r="O44" s="46" t="s">
        <v>21</v>
      </c>
      <c r="P44" s="46" t="s">
        <v>21</v>
      </c>
      <c r="Q44" s="46" t="s">
        <v>21</v>
      </c>
      <c r="R44" s="46" t="s">
        <v>21</v>
      </c>
      <c r="S44" s="46" t="s">
        <v>21</v>
      </c>
      <c r="T44" s="46" t="s">
        <v>21</v>
      </c>
      <c r="U44" s="26"/>
      <c r="V44" s="25"/>
      <c r="W44" s="25"/>
      <c r="X44" s="25"/>
      <c r="Y44" s="26"/>
      <c r="Z44" s="25"/>
      <c r="AA44" s="25"/>
      <c r="AB44" s="17"/>
      <c r="AC44" s="17"/>
      <c r="AD44" s="19"/>
      <c r="AE44" s="19"/>
      <c r="AF44" s="19"/>
      <c r="AG44" s="19"/>
      <c r="AH44" s="19"/>
      <c r="AI44" s="19"/>
      <c r="AJ44" s="19"/>
    </row>
    <row r="45" spans="2:36" ht="12.75">
      <c r="B45" s="40" t="s">
        <v>19</v>
      </c>
      <c r="C45" s="51">
        <v>53332</v>
      </c>
      <c r="D45" s="51">
        <v>33008</v>
      </c>
      <c r="E45" s="46">
        <v>93039</v>
      </c>
      <c r="F45" s="46">
        <v>100075</v>
      </c>
      <c r="G45" s="46">
        <v>98528</v>
      </c>
      <c r="H45" s="21">
        <v>3116</v>
      </c>
      <c r="I45" s="21">
        <v>1904</v>
      </c>
      <c r="J45" s="21">
        <v>467</v>
      </c>
      <c r="K45" s="21">
        <v>1205</v>
      </c>
      <c r="L45" s="21">
        <v>17095</v>
      </c>
      <c r="M45" s="46">
        <v>15609</v>
      </c>
      <c r="N45" s="58">
        <v>40114</v>
      </c>
      <c r="O45" s="25">
        <v>28474</v>
      </c>
      <c r="P45" s="25">
        <v>48454</v>
      </c>
      <c r="Q45" s="21">
        <v>223</v>
      </c>
      <c r="R45" s="21">
        <v>171</v>
      </c>
      <c r="S45" s="21">
        <v>387</v>
      </c>
      <c r="T45" s="21">
        <v>20217</v>
      </c>
      <c r="U45" s="26"/>
      <c r="V45" s="25"/>
      <c r="W45" s="25"/>
      <c r="X45" s="25"/>
      <c r="Y45" s="26"/>
      <c r="Z45" s="25"/>
      <c r="AA45" s="25"/>
      <c r="AB45" s="17"/>
      <c r="AC45" s="17"/>
      <c r="AD45" s="19"/>
      <c r="AE45" s="19"/>
      <c r="AF45" s="19"/>
      <c r="AG45" s="19"/>
      <c r="AH45" s="19"/>
      <c r="AI45" s="19"/>
      <c r="AJ45" s="19"/>
    </row>
    <row r="46" spans="2:36" ht="12.75" customHeight="1">
      <c r="B46" s="40" t="s">
        <v>38</v>
      </c>
      <c r="C46" s="51">
        <v>23611</v>
      </c>
      <c r="D46" s="51" t="s">
        <v>21</v>
      </c>
      <c r="E46" s="46" t="s">
        <v>21</v>
      </c>
      <c r="F46" s="46" t="s">
        <v>21</v>
      </c>
      <c r="G46" s="46" t="s">
        <v>21</v>
      </c>
      <c r="H46" s="46" t="s">
        <v>21</v>
      </c>
      <c r="I46" s="46" t="s">
        <v>21</v>
      </c>
      <c r="J46" s="46" t="s">
        <v>21</v>
      </c>
      <c r="K46" s="46" t="s">
        <v>21</v>
      </c>
      <c r="L46" s="46">
        <v>29</v>
      </c>
      <c r="M46" s="46">
        <v>163</v>
      </c>
      <c r="N46" s="58">
        <v>1459</v>
      </c>
      <c r="O46" s="58" t="s">
        <v>21</v>
      </c>
      <c r="P46" s="58" t="s">
        <v>21</v>
      </c>
      <c r="Q46" s="58" t="s">
        <v>21</v>
      </c>
      <c r="R46" s="58" t="s">
        <v>21</v>
      </c>
      <c r="S46" s="58" t="s">
        <v>21</v>
      </c>
      <c r="T46" s="58" t="s">
        <v>21</v>
      </c>
      <c r="U46" s="58"/>
      <c r="V46" s="25"/>
      <c r="W46" s="25"/>
      <c r="X46" s="25"/>
      <c r="Y46" s="26"/>
      <c r="Z46" s="25"/>
      <c r="AA46" s="25"/>
      <c r="AB46" s="17"/>
      <c r="AC46" s="17"/>
      <c r="AD46" s="19"/>
      <c r="AE46" s="19"/>
      <c r="AF46" s="19"/>
      <c r="AG46" s="19"/>
      <c r="AH46" s="19"/>
      <c r="AI46" s="19"/>
      <c r="AJ46" s="19"/>
    </row>
    <row r="47" spans="2:36" ht="12.75" customHeight="1">
      <c r="B47" s="40" t="s">
        <v>54</v>
      </c>
      <c r="C47" s="51">
        <v>13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161</v>
      </c>
      <c r="M47" s="51" t="s">
        <v>21</v>
      </c>
      <c r="N47" s="46" t="s">
        <v>21</v>
      </c>
      <c r="O47" s="46" t="s">
        <v>21</v>
      </c>
      <c r="P47" s="46" t="s">
        <v>21</v>
      </c>
      <c r="Q47" s="46" t="s">
        <v>21</v>
      </c>
      <c r="R47" s="46" t="s">
        <v>21</v>
      </c>
      <c r="S47" s="46" t="s">
        <v>21</v>
      </c>
      <c r="T47" s="46" t="s">
        <v>21</v>
      </c>
      <c r="U47" s="58"/>
      <c r="V47" s="25"/>
      <c r="W47" s="25"/>
      <c r="X47" s="25"/>
      <c r="Y47" s="26"/>
      <c r="Z47" s="25"/>
      <c r="AA47" s="25"/>
      <c r="AB47" s="17"/>
      <c r="AC47" s="17"/>
      <c r="AD47" s="19"/>
      <c r="AE47" s="19"/>
      <c r="AF47" s="19"/>
      <c r="AG47" s="19"/>
      <c r="AH47" s="19"/>
      <c r="AI47" s="19"/>
      <c r="AJ47" s="19"/>
    </row>
    <row r="48" spans="2:36" ht="24.75" customHeight="1">
      <c r="B48" s="40" t="s">
        <v>37</v>
      </c>
      <c r="C48" s="51">
        <v>4721</v>
      </c>
      <c r="D48" s="51">
        <v>2041</v>
      </c>
      <c r="E48" s="46">
        <v>3301</v>
      </c>
      <c r="F48" s="46">
        <v>2011</v>
      </c>
      <c r="G48" s="46">
        <v>8080</v>
      </c>
      <c r="H48" s="21">
        <v>22324</v>
      </c>
      <c r="I48" s="21">
        <v>42564</v>
      </c>
      <c r="J48" s="21">
        <v>11805</v>
      </c>
      <c r="K48" s="21">
        <v>11533</v>
      </c>
      <c r="L48" s="21">
        <v>154</v>
      </c>
      <c r="M48" s="46">
        <v>213</v>
      </c>
      <c r="N48" s="58">
        <v>46</v>
      </c>
      <c r="O48" s="25">
        <v>36</v>
      </c>
      <c r="P48" s="25">
        <v>43</v>
      </c>
      <c r="Q48" s="21">
        <v>195</v>
      </c>
      <c r="R48" s="21">
        <v>232</v>
      </c>
      <c r="S48" s="21">
        <v>299</v>
      </c>
      <c r="T48" s="21">
        <v>0</v>
      </c>
      <c r="U48" s="26"/>
      <c r="V48" s="25"/>
      <c r="W48" s="25"/>
      <c r="X48" s="25"/>
      <c r="Y48" s="26"/>
      <c r="Z48" s="25"/>
      <c r="AA48" s="25"/>
      <c r="AB48" s="17"/>
      <c r="AC48" s="17"/>
      <c r="AD48" s="19"/>
      <c r="AE48" s="19"/>
      <c r="AF48" s="19"/>
      <c r="AG48" s="19"/>
      <c r="AH48" s="19"/>
      <c r="AI48" s="19"/>
      <c r="AJ48" s="19"/>
    </row>
    <row r="49" spans="2:29" ht="12.75">
      <c r="B49" s="38" t="s">
        <v>3</v>
      </c>
      <c r="C49" s="53"/>
      <c r="D49" s="79"/>
      <c r="E49" s="46"/>
      <c r="F49" s="21"/>
      <c r="G49" s="21"/>
      <c r="H49" s="21"/>
      <c r="I49" s="81"/>
      <c r="J49" s="81"/>
      <c r="K49" s="81"/>
      <c r="L49" s="81"/>
      <c r="M49" s="81"/>
      <c r="N49" s="58"/>
      <c r="O49" s="83"/>
      <c r="P49" s="25"/>
      <c r="Q49" s="81"/>
      <c r="R49" s="81"/>
      <c r="S49" s="81"/>
      <c r="T49" s="81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2.75">
      <c r="B50" s="39" t="s">
        <v>39</v>
      </c>
      <c r="C50" s="52">
        <f>+C51+C57+C61+C62+C63+C64+C65+C66+C67+C68+C70+C71+C72+C73+C77+C81+C83+C86+C87+C89</f>
        <v>15114195</v>
      </c>
      <c r="D50" s="52">
        <v>13520999</v>
      </c>
      <c r="E50" s="41">
        <v>17729449</v>
      </c>
      <c r="F50" s="41">
        <v>24144177</v>
      </c>
      <c r="G50" s="41">
        <v>23789346</v>
      </c>
      <c r="H50" s="41">
        <v>20734857</v>
      </c>
      <c r="I50" s="41">
        <v>26591625</v>
      </c>
      <c r="J50" s="41">
        <v>24471874</v>
      </c>
      <c r="K50" s="41">
        <v>19823594</v>
      </c>
      <c r="L50" s="52">
        <f>+L51+L54+L57+L61+L63+L67+L69+L70+L71+L72+L77+L83+L86+L87+L89</f>
        <v>1365731</v>
      </c>
      <c r="M50" s="41">
        <v>1348821</v>
      </c>
      <c r="N50" s="59">
        <v>1639199</v>
      </c>
      <c r="O50" s="48">
        <v>2109725</v>
      </c>
      <c r="P50" s="55">
        <v>2058958</v>
      </c>
      <c r="Q50" s="41">
        <v>2174264</v>
      </c>
      <c r="R50" s="41">
        <v>1918874</v>
      </c>
      <c r="S50" s="41">
        <v>2005832</v>
      </c>
      <c r="T50" s="41">
        <v>1533828</v>
      </c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2.75" customHeight="1">
      <c r="B51" s="40" t="s">
        <v>4</v>
      </c>
      <c r="C51" s="51">
        <f>+C53</f>
        <v>108767</v>
      </c>
      <c r="D51" s="56">
        <f>D53+D55</f>
        <v>82528</v>
      </c>
      <c r="E51" s="21">
        <f>E53+E55</f>
        <v>95505</v>
      </c>
      <c r="F51" s="46">
        <v>112206</v>
      </c>
      <c r="G51" s="46">
        <v>50070</v>
      </c>
      <c r="H51" s="21">
        <v>34333</v>
      </c>
      <c r="I51" s="21">
        <v>73074</v>
      </c>
      <c r="J51" s="21">
        <v>177270</v>
      </c>
      <c r="K51" s="21">
        <v>278435</v>
      </c>
      <c r="L51" s="21">
        <f>+L52+L53</f>
        <v>433904</v>
      </c>
      <c r="M51" s="58">
        <f>M52+M53+M55</f>
        <v>412941</v>
      </c>
      <c r="N51" s="58">
        <f>N52+N53+N55</f>
        <v>490491</v>
      </c>
      <c r="O51" s="25">
        <v>611251</v>
      </c>
      <c r="P51" s="56">
        <v>652650</v>
      </c>
      <c r="Q51" s="21">
        <v>631046</v>
      </c>
      <c r="R51" s="21">
        <v>463280</v>
      </c>
      <c r="S51" s="21">
        <v>707736</v>
      </c>
      <c r="T51" s="21">
        <v>490297</v>
      </c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2.75" customHeight="1">
      <c r="B52" s="40" t="s">
        <v>26</v>
      </c>
      <c r="C52" s="51" t="s">
        <v>21</v>
      </c>
      <c r="D52" s="51" t="s">
        <v>21</v>
      </c>
      <c r="E52" s="21" t="s">
        <v>21</v>
      </c>
      <c r="F52" s="21" t="s">
        <v>21</v>
      </c>
      <c r="G52" s="21" t="s">
        <v>21</v>
      </c>
      <c r="H52" s="21" t="s">
        <v>21</v>
      </c>
      <c r="I52" s="21" t="s">
        <v>21</v>
      </c>
      <c r="J52" s="21" t="s">
        <v>21</v>
      </c>
      <c r="K52" s="21" t="s">
        <v>21</v>
      </c>
      <c r="L52" s="21">
        <v>110826</v>
      </c>
      <c r="M52" s="21">
        <v>117410</v>
      </c>
      <c r="N52" s="58">
        <v>150798</v>
      </c>
      <c r="O52" s="58" t="s">
        <v>21</v>
      </c>
      <c r="P52" s="60" t="s">
        <v>21</v>
      </c>
      <c r="Q52" s="60" t="s">
        <v>21</v>
      </c>
      <c r="R52" s="60" t="s">
        <v>21</v>
      </c>
      <c r="S52" s="60" t="s">
        <v>21</v>
      </c>
      <c r="T52" s="60" t="s">
        <v>21</v>
      </c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2.75" customHeight="1">
      <c r="B53" s="40" t="s">
        <v>27</v>
      </c>
      <c r="C53" s="51">
        <v>108767</v>
      </c>
      <c r="D53" s="63">
        <v>80736</v>
      </c>
      <c r="E53" s="21">
        <v>92838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323078</v>
      </c>
      <c r="M53" s="21">
        <v>292911</v>
      </c>
      <c r="N53" s="58">
        <v>337842</v>
      </c>
      <c r="O53" s="58" t="s">
        <v>21</v>
      </c>
      <c r="P53" s="60" t="s">
        <v>21</v>
      </c>
      <c r="Q53" s="60" t="s">
        <v>21</v>
      </c>
      <c r="R53" s="60" t="s">
        <v>21</v>
      </c>
      <c r="S53" s="60" t="s">
        <v>21</v>
      </c>
      <c r="T53" s="60" t="s">
        <v>21</v>
      </c>
      <c r="U53" s="17"/>
      <c r="V53" s="17"/>
      <c r="W53" s="17"/>
      <c r="X53" s="17"/>
      <c r="Y53" s="17"/>
      <c r="Z53" s="17"/>
      <c r="AA53" s="17"/>
      <c r="AB53" s="17"/>
      <c r="AC53" s="17"/>
    </row>
    <row r="54" spans="2:20" ht="12.75">
      <c r="B54" s="40" t="s">
        <v>5</v>
      </c>
      <c r="C54" s="51" t="s">
        <v>21</v>
      </c>
      <c r="D54" s="51" t="s">
        <v>21</v>
      </c>
      <c r="E54" s="2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15140</v>
      </c>
      <c r="L54" s="21">
        <v>74381</v>
      </c>
      <c r="M54" s="21">
        <v>54980</v>
      </c>
      <c r="N54" s="58">
        <v>72026</v>
      </c>
      <c r="O54" s="56">
        <v>82880</v>
      </c>
      <c r="P54" s="56">
        <v>83854</v>
      </c>
      <c r="Q54" s="21">
        <v>97494</v>
      </c>
      <c r="R54" s="21">
        <v>101656</v>
      </c>
      <c r="S54" s="21">
        <v>134794</v>
      </c>
      <c r="T54" s="21">
        <v>83815</v>
      </c>
    </row>
    <row r="55" spans="2:20" ht="12.75">
      <c r="B55" s="40" t="s">
        <v>28</v>
      </c>
      <c r="C55" s="51" t="s">
        <v>21</v>
      </c>
      <c r="D55" s="63">
        <v>1792</v>
      </c>
      <c r="E55" s="46">
        <v>2667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 t="s">
        <v>21</v>
      </c>
      <c r="M55" s="21">
        <v>2620</v>
      </c>
      <c r="N55" s="21">
        <v>1851</v>
      </c>
      <c r="O55" s="21" t="s">
        <v>21</v>
      </c>
      <c r="P55" s="54" t="s">
        <v>21</v>
      </c>
      <c r="Q55" s="54" t="s">
        <v>21</v>
      </c>
      <c r="R55" s="54" t="s">
        <v>21</v>
      </c>
      <c r="S55" s="54" t="s">
        <v>21</v>
      </c>
      <c r="T55" s="54" t="s">
        <v>21</v>
      </c>
    </row>
    <row r="56" spans="2:20" ht="12.75">
      <c r="B56" s="40" t="s">
        <v>6</v>
      </c>
      <c r="C56" s="51" t="s">
        <v>21</v>
      </c>
      <c r="D56" s="63">
        <v>32962</v>
      </c>
      <c r="E56" s="46">
        <v>58552</v>
      </c>
      <c r="F56" s="46">
        <v>67856</v>
      </c>
      <c r="G56" s="46">
        <v>71514</v>
      </c>
      <c r="H56" s="21">
        <v>184434</v>
      </c>
      <c r="I56" s="21">
        <v>106669</v>
      </c>
      <c r="J56" s="21">
        <v>79847</v>
      </c>
      <c r="K56" s="21">
        <v>156988</v>
      </c>
      <c r="L56" s="51" t="s">
        <v>21</v>
      </c>
      <c r="M56" s="21">
        <v>149616</v>
      </c>
      <c r="N56" s="21">
        <v>161377</v>
      </c>
      <c r="O56" s="56">
        <v>170752</v>
      </c>
      <c r="P56" s="56">
        <v>168980</v>
      </c>
      <c r="Q56" s="21">
        <v>189490</v>
      </c>
      <c r="R56" s="21">
        <v>241229</v>
      </c>
      <c r="S56" s="21">
        <v>317271</v>
      </c>
      <c r="T56" s="21">
        <v>292672</v>
      </c>
    </row>
    <row r="57" spans="2:20" ht="12.75">
      <c r="B57" s="40" t="s">
        <v>7</v>
      </c>
      <c r="C57" s="51">
        <f>+C58+C59+C60</f>
        <v>640087</v>
      </c>
      <c r="D57" s="57">
        <f>D58+D59</f>
        <v>587769</v>
      </c>
      <c r="E57" s="46">
        <f>E58+E59</f>
        <v>592338</v>
      </c>
      <c r="F57" s="46">
        <v>1239099</v>
      </c>
      <c r="G57" s="46">
        <v>1396394</v>
      </c>
      <c r="H57" s="21">
        <v>1806967</v>
      </c>
      <c r="I57" s="21">
        <v>1479553</v>
      </c>
      <c r="J57" s="21">
        <v>2058580</v>
      </c>
      <c r="K57" s="21">
        <v>940699</v>
      </c>
      <c r="L57" s="21">
        <f>+L58+L59+L60</f>
        <v>420887</v>
      </c>
      <c r="M57" s="21">
        <f>M58+M59</f>
        <v>386207</v>
      </c>
      <c r="N57" s="21">
        <f>N58+N59</f>
        <v>439806</v>
      </c>
      <c r="O57" s="56">
        <v>669225</v>
      </c>
      <c r="P57" s="56">
        <v>575217</v>
      </c>
      <c r="Q57" s="21">
        <v>579752</v>
      </c>
      <c r="R57" s="21">
        <v>513374</v>
      </c>
      <c r="S57" s="21">
        <v>419004</v>
      </c>
      <c r="T57" s="21">
        <v>237892</v>
      </c>
    </row>
    <row r="58" spans="2:20" ht="12.75">
      <c r="B58" s="40" t="s">
        <v>29</v>
      </c>
      <c r="C58" s="51">
        <v>115425</v>
      </c>
      <c r="D58" s="63">
        <v>111686</v>
      </c>
      <c r="E58" s="46">
        <v>92545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381168</v>
      </c>
      <c r="M58" s="46">
        <v>343292</v>
      </c>
      <c r="N58" s="21">
        <v>376092</v>
      </c>
      <c r="O58" s="21" t="s">
        <v>21</v>
      </c>
      <c r="P58" s="54" t="s">
        <v>21</v>
      </c>
      <c r="Q58" s="54" t="s">
        <v>21</v>
      </c>
      <c r="R58" s="54" t="s">
        <v>21</v>
      </c>
      <c r="S58" s="54" t="s">
        <v>21</v>
      </c>
      <c r="T58" s="54" t="s">
        <v>21</v>
      </c>
    </row>
    <row r="59" spans="2:20" ht="12.75">
      <c r="B59" s="40" t="s">
        <v>30</v>
      </c>
      <c r="C59" s="51">
        <v>490216</v>
      </c>
      <c r="D59" s="63">
        <v>476083</v>
      </c>
      <c r="E59" s="46">
        <v>499793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31497</v>
      </c>
      <c r="M59" s="46">
        <v>42915</v>
      </c>
      <c r="N59" s="21">
        <v>63714</v>
      </c>
      <c r="O59" s="21" t="s">
        <v>21</v>
      </c>
      <c r="P59" s="54" t="s">
        <v>21</v>
      </c>
      <c r="Q59" s="54" t="s">
        <v>21</v>
      </c>
      <c r="R59" s="54" t="s">
        <v>21</v>
      </c>
      <c r="S59" s="54" t="s">
        <v>21</v>
      </c>
      <c r="T59" s="54" t="s">
        <v>21</v>
      </c>
    </row>
    <row r="60" spans="2:20" ht="25.5">
      <c r="B60" s="40" t="s">
        <v>57</v>
      </c>
      <c r="C60" s="51">
        <v>34446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8222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1">
        <v>1473</v>
      </c>
      <c r="D61" s="63">
        <v>1963</v>
      </c>
      <c r="E61" s="46">
        <v>1510</v>
      </c>
      <c r="F61" s="46">
        <v>2426</v>
      </c>
      <c r="G61" s="46">
        <v>11837</v>
      </c>
      <c r="H61" s="21">
        <v>10863</v>
      </c>
      <c r="I61" s="21">
        <v>12994</v>
      </c>
      <c r="J61" s="21">
        <v>13245</v>
      </c>
      <c r="K61" s="21">
        <v>12797</v>
      </c>
      <c r="L61" s="21">
        <v>1379</v>
      </c>
      <c r="M61" s="46">
        <v>1006</v>
      </c>
      <c r="N61" s="21">
        <v>755</v>
      </c>
      <c r="O61" s="56">
        <v>32850</v>
      </c>
      <c r="P61" s="56">
        <v>2397</v>
      </c>
      <c r="Q61" s="21">
        <v>29799</v>
      </c>
      <c r="R61" s="21">
        <v>63126</v>
      </c>
      <c r="S61" s="21">
        <v>24516</v>
      </c>
      <c r="T61" s="21">
        <v>1779</v>
      </c>
    </row>
    <row r="62" spans="2:20" ht="12.75">
      <c r="B62" s="40" t="s">
        <v>9</v>
      </c>
      <c r="C62" s="51">
        <v>1964816</v>
      </c>
      <c r="D62" s="63">
        <v>1716220</v>
      </c>
      <c r="E62" s="46">
        <v>2543974</v>
      </c>
      <c r="F62" s="46">
        <v>2430994</v>
      </c>
      <c r="G62" s="46">
        <v>2301819</v>
      </c>
      <c r="H62" s="21">
        <v>2468076</v>
      </c>
      <c r="I62" s="21">
        <v>4179949</v>
      </c>
      <c r="J62" s="21">
        <v>3635200</v>
      </c>
      <c r="K62" s="21">
        <v>2445675</v>
      </c>
      <c r="L62" s="46" t="s">
        <v>21</v>
      </c>
      <c r="M62" s="46">
        <v>1342</v>
      </c>
      <c r="N62" s="21">
        <v>10359</v>
      </c>
      <c r="O62" s="56">
        <v>49931</v>
      </c>
      <c r="P62" s="56">
        <v>73564</v>
      </c>
      <c r="Q62" s="21">
        <v>87215</v>
      </c>
      <c r="R62" s="21">
        <v>85378</v>
      </c>
      <c r="S62" s="21">
        <v>90956</v>
      </c>
      <c r="T62" s="21">
        <v>113036</v>
      </c>
    </row>
    <row r="63" spans="2:20" ht="12.75">
      <c r="B63" s="40" t="s">
        <v>10</v>
      </c>
      <c r="C63" s="51">
        <v>162953</v>
      </c>
      <c r="D63" s="63">
        <v>230848</v>
      </c>
      <c r="E63" s="46">
        <v>268714</v>
      </c>
      <c r="F63" s="46">
        <v>306288</v>
      </c>
      <c r="G63" s="46">
        <v>345952</v>
      </c>
      <c r="H63" s="21">
        <v>420307</v>
      </c>
      <c r="I63" s="21">
        <v>529418</v>
      </c>
      <c r="J63" s="21">
        <v>430298</v>
      </c>
      <c r="K63" s="21">
        <v>291142</v>
      </c>
      <c r="L63" s="21">
        <v>394</v>
      </c>
      <c r="M63" s="46">
        <v>391</v>
      </c>
      <c r="N63" s="21">
        <v>840</v>
      </c>
      <c r="O63" s="56">
        <v>495</v>
      </c>
      <c r="P63" s="56">
        <v>390</v>
      </c>
      <c r="Q63" s="21">
        <v>226</v>
      </c>
      <c r="R63" s="21">
        <v>2326</v>
      </c>
      <c r="S63" s="21">
        <v>2645</v>
      </c>
      <c r="T63" s="21">
        <v>0</v>
      </c>
    </row>
    <row r="64" spans="2:20" ht="12.75">
      <c r="B64" s="40" t="s">
        <v>11</v>
      </c>
      <c r="C64" s="51">
        <v>884511</v>
      </c>
      <c r="D64" s="63">
        <v>1281949</v>
      </c>
      <c r="E64" s="46">
        <v>1313592</v>
      </c>
      <c r="F64" s="46">
        <v>1399873</v>
      </c>
      <c r="G64" s="46">
        <v>1444078</v>
      </c>
      <c r="H64" s="21">
        <v>1241994</v>
      </c>
      <c r="I64" s="21">
        <v>1191606</v>
      </c>
      <c r="J64" s="21">
        <v>1221676</v>
      </c>
      <c r="K64" s="21">
        <v>1068954</v>
      </c>
      <c r="L64" s="46" t="s">
        <v>21</v>
      </c>
      <c r="M64" s="46" t="s">
        <v>21</v>
      </c>
      <c r="N64" s="21" t="s">
        <v>21</v>
      </c>
      <c r="O64" s="56">
        <v>0</v>
      </c>
      <c r="P64" s="5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1">
        <v>31676</v>
      </c>
      <c r="D65" s="63">
        <v>34217</v>
      </c>
      <c r="E65" s="46">
        <v>44429</v>
      </c>
      <c r="F65" s="46">
        <v>55820</v>
      </c>
      <c r="G65" s="46">
        <v>56285</v>
      </c>
      <c r="H65" s="21">
        <v>41889</v>
      </c>
      <c r="I65" s="21">
        <v>51490</v>
      </c>
      <c r="J65" s="21">
        <v>53194</v>
      </c>
      <c r="K65" s="21">
        <v>56547</v>
      </c>
      <c r="L65" s="46" t="s">
        <v>21</v>
      </c>
      <c r="M65" s="46" t="s">
        <v>21</v>
      </c>
      <c r="N65" s="21" t="s">
        <v>21</v>
      </c>
      <c r="O65" s="56">
        <v>0</v>
      </c>
      <c r="P65" s="5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1">
        <v>215716</v>
      </c>
      <c r="D66" s="63">
        <v>211139</v>
      </c>
      <c r="E66" s="46">
        <v>246590</v>
      </c>
      <c r="F66" s="46">
        <v>263181</v>
      </c>
      <c r="G66" s="46">
        <v>281360</v>
      </c>
      <c r="H66" s="21">
        <v>345550</v>
      </c>
      <c r="I66" s="21">
        <v>311597</v>
      </c>
      <c r="J66" s="21">
        <v>337649</v>
      </c>
      <c r="K66" s="21">
        <v>197412</v>
      </c>
      <c r="L66" s="46" t="s">
        <v>21</v>
      </c>
      <c r="M66" s="46" t="s">
        <v>21</v>
      </c>
      <c r="N66" s="21" t="s">
        <v>21</v>
      </c>
      <c r="O66" s="56">
        <v>0</v>
      </c>
      <c r="P66" s="56">
        <v>0</v>
      </c>
      <c r="Q66" s="21">
        <v>0</v>
      </c>
      <c r="R66" s="21">
        <v>2106</v>
      </c>
      <c r="S66" s="21">
        <v>0</v>
      </c>
      <c r="T66" s="21" t="s">
        <v>21</v>
      </c>
    </row>
    <row r="67" spans="2:20" ht="12.75">
      <c r="B67" s="40" t="s">
        <v>14</v>
      </c>
      <c r="C67" s="51">
        <v>527618</v>
      </c>
      <c r="D67" s="63">
        <v>451182</v>
      </c>
      <c r="E67" s="46">
        <v>639020</v>
      </c>
      <c r="F67" s="46">
        <v>950270</v>
      </c>
      <c r="G67" s="46">
        <v>1067468</v>
      </c>
      <c r="H67" s="21">
        <v>859111</v>
      </c>
      <c r="I67" s="21">
        <v>779081</v>
      </c>
      <c r="J67" s="21">
        <v>843443</v>
      </c>
      <c r="K67" s="21">
        <v>505104</v>
      </c>
      <c r="L67" s="21">
        <v>670</v>
      </c>
      <c r="M67" s="46">
        <v>202</v>
      </c>
      <c r="N67" s="21">
        <v>2581</v>
      </c>
      <c r="O67" s="56">
        <v>3151</v>
      </c>
      <c r="P67" s="56">
        <v>1077</v>
      </c>
      <c r="Q67" s="21">
        <v>6167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1">
        <v>68525</v>
      </c>
      <c r="D68" s="63">
        <v>78126</v>
      </c>
      <c r="E68" s="46">
        <v>99228</v>
      </c>
      <c r="F68" s="46">
        <v>86801</v>
      </c>
      <c r="G68" s="46">
        <v>62086</v>
      </c>
      <c r="H68" s="21">
        <v>106154</v>
      </c>
      <c r="I68" s="21">
        <v>126522</v>
      </c>
      <c r="J68" s="21">
        <v>105404</v>
      </c>
      <c r="K68" s="21">
        <v>100964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5888</v>
      </c>
    </row>
    <row r="69" spans="2:20" ht="12.75">
      <c r="B69" s="40" t="s">
        <v>22</v>
      </c>
      <c r="C69" s="51" t="s">
        <v>21</v>
      </c>
      <c r="D69" s="51" t="s">
        <v>21</v>
      </c>
      <c r="E69" s="46" t="s">
        <v>21</v>
      </c>
      <c r="F69" s="46">
        <v>0</v>
      </c>
      <c r="G69" s="46">
        <v>0</v>
      </c>
      <c r="H69" s="21">
        <v>0</v>
      </c>
      <c r="I69" s="21">
        <v>0</v>
      </c>
      <c r="J69" s="21" t="s">
        <v>21</v>
      </c>
      <c r="K69" s="21" t="s">
        <v>21</v>
      </c>
      <c r="L69" s="21">
        <v>676</v>
      </c>
      <c r="M69" s="46">
        <v>708</v>
      </c>
      <c r="N69" s="21">
        <v>1843</v>
      </c>
      <c r="O69" s="56">
        <v>1028</v>
      </c>
      <c r="P69" s="56">
        <v>1426</v>
      </c>
      <c r="Q69" s="21">
        <v>1115</v>
      </c>
      <c r="R69" s="21">
        <v>1666</v>
      </c>
      <c r="S69" s="21" t="s">
        <v>21</v>
      </c>
      <c r="T69" s="21" t="s">
        <v>21</v>
      </c>
    </row>
    <row r="70" spans="2:20" ht="12.75">
      <c r="B70" s="40" t="s">
        <v>16</v>
      </c>
      <c r="C70" s="51">
        <v>2247</v>
      </c>
      <c r="D70" s="63">
        <v>6735</v>
      </c>
      <c r="E70" s="46">
        <v>8104</v>
      </c>
      <c r="F70" s="46">
        <v>7699</v>
      </c>
      <c r="G70" s="46">
        <v>6604</v>
      </c>
      <c r="H70" s="21">
        <v>4730</v>
      </c>
      <c r="I70" s="21">
        <v>5446</v>
      </c>
      <c r="J70" s="21">
        <v>5996</v>
      </c>
      <c r="K70" s="21">
        <v>26169</v>
      </c>
      <c r="L70" s="21">
        <v>3877</v>
      </c>
      <c r="M70" s="46">
        <v>2826</v>
      </c>
      <c r="N70" s="21">
        <v>3815</v>
      </c>
      <c r="O70" s="56">
        <v>15796</v>
      </c>
      <c r="P70" s="56">
        <v>15788</v>
      </c>
      <c r="Q70" s="21">
        <v>12765</v>
      </c>
      <c r="R70" s="21">
        <v>20985</v>
      </c>
      <c r="S70" s="21">
        <v>10492</v>
      </c>
      <c r="T70" s="21">
        <v>29023</v>
      </c>
    </row>
    <row r="71" spans="2:20" ht="12.75">
      <c r="B71" s="40" t="s">
        <v>31</v>
      </c>
      <c r="C71" s="51">
        <v>1233</v>
      </c>
      <c r="D71" s="63">
        <v>3100</v>
      </c>
      <c r="E71" s="46">
        <v>2267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703</v>
      </c>
      <c r="M71" s="46">
        <v>390</v>
      </c>
      <c r="N71" s="21">
        <v>1208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32</v>
      </c>
      <c r="C72" s="51">
        <v>406</v>
      </c>
      <c r="D72" s="63">
        <v>577</v>
      </c>
      <c r="E72" s="46">
        <v>507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8408</v>
      </c>
      <c r="M72" s="46">
        <v>6315</v>
      </c>
      <c r="N72" s="21">
        <v>10064</v>
      </c>
      <c r="O72" s="21" t="s">
        <v>21</v>
      </c>
      <c r="P72" s="54" t="s">
        <v>21</v>
      </c>
      <c r="Q72" s="54" t="s">
        <v>21</v>
      </c>
      <c r="R72" s="54" t="s">
        <v>21</v>
      </c>
      <c r="S72" s="54" t="s">
        <v>21</v>
      </c>
      <c r="T72" s="54" t="s">
        <v>21</v>
      </c>
    </row>
    <row r="73" spans="2:20" ht="12.75">
      <c r="B73" s="40" t="s">
        <v>17</v>
      </c>
      <c r="C73" s="51">
        <f>+C74+C75+C76</f>
        <v>1946357</v>
      </c>
      <c r="D73" s="63">
        <v>1052344</v>
      </c>
      <c r="E73" s="46">
        <v>1010533</v>
      </c>
      <c r="F73" s="46">
        <v>2283311</v>
      </c>
      <c r="G73" s="46">
        <v>2356694</v>
      </c>
      <c r="H73" s="21">
        <v>2509986</v>
      </c>
      <c r="I73" s="21">
        <v>2244759</v>
      </c>
      <c r="J73" s="21">
        <v>3351826</v>
      </c>
      <c r="K73" s="21">
        <v>1577138</v>
      </c>
      <c r="L73" s="46" t="s">
        <v>21</v>
      </c>
      <c r="M73" s="46" t="s">
        <v>21</v>
      </c>
      <c r="N73" s="21" t="s">
        <v>21</v>
      </c>
      <c r="O73" s="56">
        <v>0</v>
      </c>
      <c r="P73" s="5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>
      <c r="B74" s="40" t="s">
        <v>41</v>
      </c>
      <c r="C74" s="51">
        <v>1379298</v>
      </c>
      <c r="D74" s="63">
        <v>723377</v>
      </c>
      <c r="E74" s="46">
        <v>1019590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21" t="s">
        <v>21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>
      <c r="B75" s="40" t="s">
        <v>58</v>
      </c>
      <c r="C75" s="51">
        <v>507359</v>
      </c>
      <c r="D75" s="46" t="s">
        <v>21</v>
      </c>
      <c r="E75" s="46" t="s">
        <v>21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 t="s">
        <v>21</v>
      </c>
      <c r="M75" s="46" t="s">
        <v>21</v>
      </c>
      <c r="N75" s="46" t="s">
        <v>21</v>
      </c>
      <c r="O75" s="46" t="s">
        <v>21</v>
      </c>
      <c r="P75" s="46" t="s">
        <v>21</v>
      </c>
      <c r="Q75" s="46" t="s">
        <v>21</v>
      </c>
      <c r="R75" s="46" t="s">
        <v>21</v>
      </c>
      <c r="S75" s="46" t="s">
        <v>21</v>
      </c>
      <c r="T75" s="46" t="s">
        <v>21</v>
      </c>
    </row>
    <row r="76" spans="2:20" ht="12.75">
      <c r="B76" s="40" t="s">
        <v>33</v>
      </c>
      <c r="C76" s="51">
        <v>59700</v>
      </c>
      <c r="D76" s="63">
        <v>44193</v>
      </c>
      <c r="E76" s="46">
        <v>77991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21" t="s">
        <v>21</v>
      </c>
      <c r="O76" s="21" t="s">
        <v>21</v>
      </c>
      <c r="P76" s="54" t="s">
        <v>21</v>
      </c>
      <c r="Q76" s="54" t="s">
        <v>21</v>
      </c>
      <c r="R76" s="54" t="s">
        <v>21</v>
      </c>
      <c r="S76" s="54" t="s">
        <v>21</v>
      </c>
      <c r="T76" s="54" t="s">
        <v>21</v>
      </c>
    </row>
    <row r="77" spans="2:20" ht="12.75">
      <c r="B77" s="40" t="s">
        <v>18</v>
      </c>
      <c r="C77" s="51">
        <f>+C78+C79+C80</f>
        <v>1163968</v>
      </c>
      <c r="D77" s="57">
        <f>D78+D79+D80</f>
        <v>977641</v>
      </c>
      <c r="E77" s="46">
        <f>E78+E79+E80</f>
        <v>1147195</v>
      </c>
      <c r="F77" s="46">
        <v>1267364</v>
      </c>
      <c r="G77" s="46">
        <v>1013783</v>
      </c>
      <c r="H77" s="21">
        <v>884861</v>
      </c>
      <c r="I77" s="21">
        <v>1277309</v>
      </c>
      <c r="J77" s="21">
        <v>1185675</v>
      </c>
      <c r="K77" s="21">
        <v>1633015</v>
      </c>
      <c r="L77" s="21">
        <f>+L79+L80</f>
        <v>12508</v>
      </c>
      <c r="M77" s="21">
        <f>M79+M80</f>
        <v>52552</v>
      </c>
      <c r="N77" s="21">
        <f>N79+N80</f>
        <v>62478</v>
      </c>
      <c r="O77" s="56">
        <v>55505</v>
      </c>
      <c r="P77" s="56">
        <v>53104</v>
      </c>
      <c r="Q77" s="21">
        <v>50131</v>
      </c>
      <c r="R77" s="21">
        <v>40696</v>
      </c>
      <c r="S77" s="21">
        <v>32910</v>
      </c>
      <c r="T77" s="21">
        <v>0</v>
      </c>
    </row>
    <row r="78" spans="2:20" ht="12.75">
      <c r="B78" s="40" t="s">
        <v>34</v>
      </c>
      <c r="C78" s="51">
        <v>363342</v>
      </c>
      <c r="D78" s="63">
        <v>378134</v>
      </c>
      <c r="E78" s="46">
        <v>514720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21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>
      <c r="B79" s="40" t="s">
        <v>35</v>
      </c>
      <c r="C79" s="51">
        <v>684839</v>
      </c>
      <c r="D79" s="63">
        <v>123636</v>
      </c>
      <c r="E79" s="46">
        <v>170244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9072</v>
      </c>
      <c r="M79" s="46">
        <v>6311</v>
      </c>
      <c r="N79" s="21">
        <v>10524</v>
      </c>
      <c r="O79" s="21" t="s">
        <v>21</v>
      </c>
      <c r="P79" s="54" t="s">
        <v>21</v>
      </c>
      <c r="Q79" s="54" t="s">
        <v>21</v>
      </c>
      <c r="R79" s="54" t="s">
        <v>21</v>
      </c>
      <c r="S79" s="54" t="s">
        <v>21</v>
      </c>
      <c r="T79" s="54" t="s">
        <v>21</v>
      </c>
    </row>
    <row r="80" spans="2:20" ht="12.75">
      <c r="B80" s="40" t="s">
        <v>36</v>
      </c>
      <c r="C80" s="51">
        <v>115787</v>
      </c>
      <c r="D80" s="63">
        <v>475871</v>
      </c>
      <c r="E80" s="46">
        <v>462231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3436</v>
      </c>
      <c r="M80" s="46">
        <v>46241</v>
      </c>
      <c r="N80" s="21">
        <v>51954</v>
      </c>
      <c r="O80" s="21" t="s">
        <v>21</v>
      </c>
      <c r="P80" s="54" t="s">
        <v>21</v>
      </c>
      <c r="Q80" s="54" t="s">
        <v>21</v>
      </c>
      <c r="R80" s="54" t="s">
        <v>21</v>
      </c>
      <c r="S80" s="54" t="s">
        <v>21</v>
      </c>
      <c r="T80" s="54" t="s">
        <v>21</v>
      </c>
    </row>
    <row r="81" spans="2:20" ht="12.75" customHeight="1">
      <c r="B81" s="40" t="s">
        <v>46</v>
      </c>
      <c r="C81" s="51">
        <v>308132</v>
      </c>
      <c r="D81" s="63">
        <v>240467</v>
      </c>
      <c r="E81" s="46">
        <v>227470</v>
      </c>
      <c r="F81" s="46">
        <v>1828186</v>
      </c>
      <c r="G81" s="46">
        <v>2793337</v>
      </c>
      <c r="H81" s="21">
        <v>1565587</v>
      </c>
      <c r="I81" s="21">
        <v>2518214</v>
      </c>
      <c r="J81" s="21">
        <v>1132860</v>
      </c>
      <c r="K81" s="21">
        <v>2654620</v>
      </c>
      <c r="L81" s="46" t="s">
        <v>21</v>
      </c>
      <c r="M81" s="46" t="s">
        <v>21</v>
      </c>
      <c r="N81" s="21" t="s">
        <v>21</v>
      </c>
      <c r="O81" s="56">
        <v>0</v>
      </c>
      <c r="P81" s="5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47</v>
      </c>
      <c r="C82" s="46" t="s">
        <v>21</v>
      </c>
      <c r="D82" s="63">
        <v>674</v>
      </c>
      <c r="E82" s="46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1">
        <f>+C84+C85+C88</f>
        <v>4917421</v>
      </c>
      <c r="D83" s="63">
        <v>4027130</v>
      </c>
      <c r="E83" s="46">
        <v>6166044</v>
      </c>
      <c r="F83" s="46">
        <v>9346152</v>
      </c>
      <c r="G83" s="46">
        <v>8296075</v>
      </c>
      <c r="H83" s="21">
        <v>6193946</v>
      </c>
      <c r="I83" s="21">
        <v>9609705</v>
      </c>
      <c r="J83" s="21">
        <v>8322190</v>
      </c>
      <c r="K83" s="21">
        <v>6355125</v>
      </c>
      <c r="L83" s="21">
        <f>+L84+L85+L88</f>
        <v>37222</v>
      </c>
      <c r="M83" s="46">
        <v>34087</v>
      </c>
      <c r="N83" s="21">
        <v>47531</v>
      </c>
      <c r="O83" s="56">
        <v>163589</v>
      </c>
      <c r="P83" s="56">
        <v>116702</v>
      </c>
      <c r="Q83" s="21">
        <v>184298</v>
      </c>
      <c r="R83" s="21">
        <v>104799</v>
      </c>
      <c r="S83" s="21">
        <v>56080</v>
      </c>
      <c r="T83" s="21">
        <v>42229</v>
      </c>
    </row>
    <row r="84" spans="2:20" ht="25.5">
      <c r="B84" s="40" t="s">
        <v>53</v>
      </c>
      <c r="C84" s="51">
        <v>160043</v>
      </c>
      <c r="D84" s="51" t="s">
        <v>21</v>
      </c>
      <c r="E84" s="46" t="s">
        <v>21</v>
      </c>
      <c r="F84" s="46" t="s">
        <v>21</v>
      </c>
      <c r="G84" s="46" t="s">
        <v>21</v>
      </c>
      <c r="H84" s="46" t="s">
        <v>21</v>
      </c>
      <c r="I84" s="46" t="s">
        <v>21</v>
      </c>
      <c r="J84" s="46" t="s">
        <v>21</v>
      </c>
      <c r="K84" s="46" t="s">
        <v>21</v>
      </c>
      <c r="L84" s="21">
        <v>2195</v>
      </c>
      <c r="M84" s="51" t="s">
        <v>21</v>
      </c>
      <c r="N84" s="46" t="s">
        <v>21</v>
      </c>
      <c r="O84" s="46" t="s">
        <v>21</v>
      </c>
      <c r="P84" s="46" t="s">
        <v>21</v>
      </c>
      <c r="Q84" s="46" t="s">
        <v>21</v>
      </c>
      <c r="R84" s="46" t="s">
        <v>21</v>
      </c>
      <c r="S84" s="46" t="s">
        <v>21</v>
      </c>
      <c r="T84" s="46" t="s">
        <v>21</v>
      </c>
    </row>
    <row r="85" spans="2:20" ht="12.75">
      <c r="B85" s="40" t="s">
        <v>59</v>
      </c>
      <c r="C85" s="51">
        <v>4755950</v>
      </c>
      <c r="D85" s="51" t="s">
        <v>21</v>
      </c>
      <c r="E85" s="46" t="s">
        <v>21</v>
      </c>
      <c r="F85" s="46" t="s">
        <v>21</v>
      </c>
      <c r="G85" s="46" t="s">
        <v>21</v>
      </c>
      <c r="H85" s="46" t="s">
        <v>21</v>
      </c>
      <c r="I85" s="46" t="s">
        <v>21</v>
      </c>
      <c r="J85" s="46" t="s">
        <v>21</v>
      </c>
      <c r="K85" s="46" t="s">
        <v>21</v>
      </c>
      <c r="L85" s="21">
        <v>34588</v>
      </c>
      <c r="M85" s="51" t="s">
        <v>21</v>
      </c>
      <c r="N85" s="46" t="s">
        <v>21</v>
      </c>
      <c r="O85" s="46" t="s">
        <v>21</v>
      </c>
      <c r="P85" s="46" t="s">
        <v>21</v>
      </c>
      <c r="Q85" s="46" t="s">
        <v>21</v>
      </c>
      <c r="R85" s="46" t="s">
        <v>21</v>
      </c>
      <c r="S85" s="46" t="s">
        <v>21</v>
      </c>
      <c r="T85" s="46" t="s">
        <v>21</v>
      </c>
    </row>
    <row r="86" spans="2:20" ht="12.75">
      <c r="B86" s="40" t="s">
        <v>19</v>
      </c>
      <c r="C86" s="51">
        <v>1970048</v>
      </c>
      <c r="D86" s="63">
        <v>1706337</v>
      </c>
      <c r="E86" s="46">
        <v>2115897</v>
      </c>
      <c r="F86" s="46">
        <v>2423894</v>
      </c>
      <c r="G86" s="46">
        <v>2107249</v>
      </c>
      <c r="H86" s="21">
        <v>1819580</v>
      </c>
      <c r="I86" s="21">
        <v>1821965</v>
      </c>
      <c r="J86" s="21">
        <v>1361470</v>
      </c>
      <c r="K86" s="21">
        <v>1246348</v>
      </c>
      <c r="L86" s="21">
        <v>357195</v>
      </c>
      <c r="M86" s="46">
        <v>231546</v>
      </c>
      <c r="N86" s="21">
        <v>300371</v>
      </c>
      <c r="O86" s="56">
        <v>252458</v>
      </c>
      <c r="P86" s="56">
        <v>310714</v>
      </c>
      <c r="Q86" s="21">
        <v>300765</v>
      </c>
      <c r="R86" s="21">
        <v>274433</v>
      </c>
      <c r="S86" s="21">
        <v>203931</v>
      </c>
      <c r="T86" s="21">
        <v>236864</v>
      </c>
    </row>
    <row r="87" spans="2:20" ht="12.75" customHeight="1">
      <c r="B87" s="40" t="s">
        <v>38</v>
      </c>
      <c r="C87" s="51">
        <v>148493</v>
      </c>
      <c r="D87" s="51" t="s">
        <v>21</v>
      </c>
      <c r="E87" s="46" t="s">
        <v>21</v>
      </c>
      <c r="F87" s="46" t="s">
        <v>21</v>
      </c>
      <c r="G87" s="46" t="s">
        <v>21</v>
      </c>
      <c r="H87" s="46" t="s">
        <v>21</v>
      </c>
      <c r="I87" s="46" t="s">
        <v>21</v>
      </c>
      <c r="J87" s="46" t="s">
        <v>21</v>
      </c>
      <c r="K87" s="46" t="s">
        <v>21</v>
      </c>
      <c r="L87" s="46">
        <v>12428</v>
      </c>
      <c r="M87" s="46">
        <v>12065</v>
      </c>
      <c r="N87" s="21">
        <v>32377</v>
      </c>
      <c r="O87" s="21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1">
        <v>1428</v>
      </c>
      <c r="D88" s="51" t="s">
        <v>21</v>
      </c>
      <c r="E88" s="46" t="s">
        <v>21</v>
      </c>
      <c r="F88" s="46" t="s">
        <v>21</v>
      </c>
      <c r="G88" s="46" t="s">
        <v>21</v>
      </c>
      <c r="H88" s="46" t="s">
        <v>21</v>
      </c>
      <c r="I88" s="46" t="s">
        <v>21</v>
      </c>
      <c r="J88" s="46" t="s">
        <v>21</v>
      </c>
      <c r="K88" s="46" t="s">
        <v>21</v>
      </c>
      <c r="L88" s="46">
        <v>439</v>
      </c>
      <c r="M88" s="51" t="s">
        <v>21</v>
      </c>
      <c r="N88" s="46" t="s">
        <v>21</v>
      </c>
      <c r="O88" s="46" t="s">
        <v>21</v>
      </c>
      <c r="P88" s="46" t="s">
        <v>21</v>
      </c>
      <c r="Q88" s="46" t="s">
        <v>21</v>
      </c>
      <c r="R88" s="46" t="s">
        <v>21</v>
      </c>
      <c r="S88" s="46" t="s">
        <v>21</v>
      </c>
      <c r="T88" s="46" t="s">
        <v>21</v>
      </c>
    </row>
    <row r="89" spans="2:20" ht="30" customHeight="1">
      <c r="B89" s="40" t="s">
        <v>37</v>
      </c>
      <c r="C89" s="51">
        <v>49748</v>
      </c>
      <c r="D89" s="63">
        <v>29520</v>
      </c>
      <c r="E89" s="46">
        <v>48858</v>
      </c>
      <c r="F89" s="46">
        <v>72757</v>
      </c>
      <c r="G89" s="46">
        <v>126741</v>
      </c>
      <c r="H89" s="21">
        <v>236489</v>
      </c>
      <c r="I89" s="21">
        <v>272273</v>
      </c>
      <c r="J89" s="21">
        <v>156051</v>
      </c>
      <c r="K89" s="21">
        <v>261324</v>
      </c>
      <c r="L89" s="21">
        <v>1099</v>
      </c>
      <c r="M89" s="46">
        <v>1649</v>
      </c>
      <c r="N89" s="21">
        <v>1278</v>
      </c>
      <c r="O89" s="56">
        <v>814</v>
      </c>
      <c r="P89" s="5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34"/>
      <c r="D91" s="34"/>
      <c r="E91" s="34"/>
    </row>
    <row r="92" spans="2:4" ht="12.75">
      <c r="B92" s="62" t="s">
        <v>52</v>
      </c>
      <c r="C92" s="62"/>
      <c r="D92" s="34"/>
    </row>
    <row r="93" spans="2:4" ht="12.75">
      <c r="B93" s="34"/>
      <c r="C93" s="34"/>
      <c r="D93" s="34"/>
    </row>
    <row r="94" spans="2:3" ht="12.75">
      <c r="B94" s="23" t="s">
        <v>24</v>
      </c>
      <c r="C94" s="23"/>
    </row>
    <row r="95" spans="2:3" ht="12.75">
      <c r="B95" s="23"/>
      <c r="C95" s="23"/>
    </row>
    <row r="96" spans="2:10" ht="12.75">
      <c r="B96" s="23"/>
      <c r="C96" s="23"/>
      <c r="J96" s="69" t="s">
        <v>25</v>
      </c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6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8"/>
    </row>
    <row r="119" ht="12.75">
      <c r="P119" s="16"/>
    </row>
    <row r="120" ht="12.75">
      <c r="P120" s="16"/>
    </row>
    <row r="121" ht="12.75">
      <c r="P121" s="16"/>
    </row>
    <row r="122" ht="12.75">
      <c r="P122" s="16"/>
    </row>
    <row r="123" ht="12.75">
      <c r="P123" s="16"/>
    </row>
    <row r="124" ht="12.75">
      <c r="P124" s="16"/>
    </row>
    <row r="125" ht="12.75">
      <c r="P125" s="16"/>
    </row>
    <row r="126" ht="12.75">
      <c r="P126" s="16"/>
    </row>
  </sheetData>
  <sheetProtection/>
  <mergeCells count="4">
    <mergeCell ref="B3:M3"/>
    <mergeCell ref="V6:W6"/>
    <mergeCell ref="C6:K6"/>
    <mergeCell ref="L6:T6"/>
  </mergeCells>
  <hyperlinks>
    <hyperlink ref="I1" location="Indice!B8" display="ÍNDICE"/>
    <hyperlink ref="J96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421875" style="2" customWidth="1"/>
    <col min="4" max="12" width="9.7109375" style="2" customWidth="1"/>
    <col min="13" max="20" width="9.14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31.5" customHeight="1">
      <c r="B3" s="89" t="s">
        <v>51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3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32"/>
      <c r="Z6" s="32"/>
      <c r="AA6" s="30"/>
      <c r="AB6" s="30"/>
      <c r="AC6" s="30"/>
      <c r="AD6" s="30"/>
      <c r="AE6" s="30"/>
      <c r="AF6" s="30"/>
      <c r="AG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6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82" t="s">
        <v>21</v>
      </c>
      <c r="D9" s="82" t="s">
        <v>21</v>
      </c>
      <c r="E9" s="41">
        <v>39657</v>
      </c>
      <c r="F9" s="41">
        <v>195078</v>
      </c>
      <c r="G9" s="41">
        <v>170770</v>
      </c>
      <c r="H9" s="41">
        <v>615190</v>
      </c>
      <c r="I9" s="41">
        <v>466267</v>
      </c>
      <c r="J9" s="41">
        <v>250588</v>
      </c>
      <c r="K9" s="41">
        <v>62869</v>
      </c>
      <c r="L9" s="41" t="s">
        <v>21</v>
      </c>
      <c r="M9" s="41" t="s">
        <v>21</v>
      </c>
      <c r="N9" s="59">
        <v>2300</v>
      </c>
      <c r="O9" s="48">
        <v>3161</v>
      </c>
      <c r="P9" s="48">
        <v>3237</v>
      </c>
      <c r="Q9" s="41">
        <v>482</v>
      </c>
      <c r="R9" s="78">
        <v>159</v>
      </c>
      <c r="S9" s="41">
        <v>1615</v>
      </c>
      <c r="T9" s="41">
        <v>2341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21" t="s">
        <v>21</v>
      </c>
      <c r="D10" s="21" t="s">
        <v>21</v>
      </c>
      <c r="E10" s="21">
        <f>E12+E14</f>
        <v>0</v>
      </c>
      <c r="F10" s="46">
        <v>0</v>
      </c>
      <c r="G10" s="46">
        <v>0</v>
      </c>
      <c r="H10" s="21">
        <v>0</v>
      </c>
      <c r="I10" s="21">
        <v>0</v>
      </c>
      <c r="J10" s="21">
        <v>5</v>
      </c>
      <c r="K10" s="21">
        <v>0</v>
      </c>
      <c r="L10" s="21" t="s">
        <v>21</v>
      </c>
      <c r="M10" s="21" t="s">
        <v>21</v>
      </c>
      <c r="N10" s="58">
        <f>N11+N12+N14</f>
        <v>8</v>
      </c>
      <c r="O10" s="25">
        <v>28</v>
      </c>
      <c r="P10" s="25">
        <v>1</v>
      </c>
      <c r="Q10" s="21">
        <v>0</v>
      </c>
      <c r="R10" s="21">
        <v>0</v>
      </c>
      <c r="S10" s="21">
        <v>8</v>
      </c>
      <c r="T10" s="21">
        <v>446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21" t="s">
        <v>21</v>
      </c>
      <c r="D11" s="21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58">
        <v>1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21" t="s">
        <v>21</v>
      </c>
      <c r="D12" s="21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58">
        <v>7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21" t="s">
        <v>21</v>
      </c>
      <c r="D13" s="21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71</v>
      </c>
      <c r="L13" s="21" t="s">
        <v>21</v>
      </c>
      <c r="M13" s="21" t="s">
        <v>21</v>
      </c>
      <c r="N13" s="58">
        <v>159</v>
      </c>
      <c r="O13" s="25">
        <v>604</v>
      </c>
      <c r="P13" s="25">
        <v>314</v>
      </c>
      <c r="Q13" s="21">
        <v>276</v>
      </c>
      <c r="R13" s="21">
        <v>137</v>
      </c>
      <c r="S13" s="21">
        <v>199</v>
      </c>
      <c r="T13" s="21">
        <v>511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21" t="s">
        <v>21</v>
      </c>
      <c r="D14" s="21" t="s">
        <v>21</v>
      </c>
      <c r="E14" s="46">
        <v>0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58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21" t="s">
        <v>21</v>
      </c>
      <c r="D15" s="21" t="s">
        <v>21</v>
      </c>
      <c r="E15" s="46">
        <v>0</v>
      </c>
      <c r="F15" s="46">
        <v>0</v>
      </c>
      <c r="G15" s="46">
        <v>0</v>
      </c>
      <c r="H15" s="21">
        <v>0</v>
      </c>
      <c r="I15" s="21">
        <v>0</v>
      </c>
      <c r="J15" s="21">
        <v>0</v>
      </c>
      <c r="K15" s="21">
        <v>0</v>
      </c>
      <c r="L15" s="21" t="s">
        <v>21</v>
      </c>
      <c r="M15" s="21" t="s">
        <v>21</v>
      </c>
      <c r="N15" s="58">
        <v>13</v>
      </c>
      <c r="O15" s="25">
        <v>17</v>
      </c>
      <c r="P15" s="25">
        <v>5</v>
      </c>
      <c r="Q15" s="21">
        <v>12</v>
      </c>
      <c r="R15" s="21">
        <v>2</v>
      </c>
      <c r="S15" s="21">
        <v>3</v>
      </c>
      <c r="T15" s="21">
        <v>20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21" t="s">
        <v>21</v>
      </c>
      <c r="D16" s="21" t="s">
        <v>21</v>
      </c>
      <c r="E16" s="46">
        <f>E17+E18</f>
        <v>21</v>
      </c>
      <c r="F16" s="46">
        <v>0</v>
      </c>
      <c r="G16" s="46">
        <v>24</v>
      </c>
      <c r="H16" s="21">
        <v>78</v>
      </c>
      <c r="I16" s="21">
        <v>73</v>
      </c>
      <c r="J16" s="21">
        <v>2</v>
      </c>
      <c r="K16" s="21">
        <v>0</v>
      </c>
      <c r="L16" s="21" t="s">
        <v>21</v>
      </c>
      <c r="M16" s="21" t="s">
        <v>21</v>
      </c>
      <c r="N16" s="58">
        <f>N17+N18</f>
        <v>45</v>
      </c>
      <c r="O16" s="25">
        <v>193</v>
      </c>
      <c r="P16" s="25">
        <v>211</v>
      </c>
      <c r="Q16" s="21">
        <v>3</v>
      </c>
      <c r="R16" s="21">
        <v>3</v>
      </c>
      <c r="S16" s="21">
        <v>152</v>
      </c>
      <c r="T16" s="21">
        <v>141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21" t="s">
        <v>21</v>
      </c>
      <c r="D17" s="21" t="s">
        <v>21</v>
      </c>
      <c r="E17" s="46">
        <v>12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58">
        <v>22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21" t="s">
        <v>21</v>
      </c>
      <c r="D18" s="21" t="s">
        <v>21</v>
      </c>
      <c r="E18" s="46">
        <v>9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58">
        <v>23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21" t="s">
        <v>21</v>
      </c>
      <c r="D19" s="21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58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21" t="s">
        <v>21</v>
      </c>
      <c r="D20" s="21" t="s">
        <v>21</v>
      </c>
      <c r="E20" s="46">
        <v>466</v>
      </c>
      <c r="F20" s="46">
        <v>259</v>
      </c>
      <c r="G20" s="46">
        <v>103</v>
      </c>
      <c r="H20" s="21">
        <v>1973</v>
      </c>
      <c r="I20" s="21">
        <v>3123</v>
      </c>
      <c r="J20" s="21">
        <v>2748</v>
      </c>
      <c r="K20" s="21">
        <v>5492</v>
      </c>
      <c r="L20" s="21" t="s">
        <v>21</v>
      </c>
      <c r="M20" s="21" t="s">
        <v>21</v>
      </c>
      <c r="N20" s="58">
        <v>0</v>
      </c>
      <c r="O20" s="25">
        <v>0</v>
      </c>
      <c r="P20" s="25">
        <v>0</v>
      </c>
      <c r="Q20" s="21">
        <v>0</v>
      </c>
      <c r="R20" s="21">
        <v>0</v>
      </c>
      <c r="S20" s="21">
        <v>0</v>
      </c>
      <c r="T20" s="21">
        <v>69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21" t="s">
        <v>21</v>
      </c>
      <c r="D21" s="21" t="s">
        <v>21</v>
      </c>
      <c r="E21" s="46">
        <v>1</v>
      </c>
      <c r="F21" s="46">
        <v>3</v>
      </c>
      <c r="G21" s="46">
        <v>0</v>
      </c>
      <c r="H21" s="21">
        <v>0</v>
      </c>
      <c r="I21" s="21">
        <v>2</v>
      </c>
      <c r="J21" s="21">
        <v>1</v>
      </c>
      <c r="K21" s="21">
        <v>1</v>
      </c>
      <c r="L21" s="21" t="s">
        <v>21</v>
      </c>
      <c r="M21" s="21" t="s">
        <v>21</v>
      </c>
      <c r="N21" s="58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21" t="s">
        <v>21</v>
      </c>
      <c r="D22" s="21" t="s">
        <v>21</v>
      </c>
      <c r="E22" s="46">
        <v>37</v>
      </c>
      <c r="F22" s="46">
        <v>31</v>
      </c>
      <c r="G22" s="46">
        <v>12</v>
      </c>
      <c r="H22" s="21">
        <v>94</v>
      </c>
      <c r="I22" s="21">
        <v>236</v>
      </c>
      <c r="J22" s="21">
        <v>147</v>
      </c>
      <c r="K22" s="21">
        <v>578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21" t="s">
        <v>21</v>
      </c>
      <c r="D23" s="21" t="s">
        <v>21</v>
      </c>
      <c r="E23" s="46">
        <v>0</v>
      </c>
      <c r="F23" s="46">
        <v>0</v>
      </c>
      <c r="G23" s="46">
        <v>0</v>
      </c>
      <c r="H23" s="21">
        <v>0</v>
      </c>
      <c r="I23" s="21">
        <v>0</v>
      </c>
      <c r="J23" s="21">
        <v>0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21" t="s">
        <v>21</v>
      </c>
      <c r="D24" s="21" t="s">
        <v>21</v>
      </c>
      <c r="E24" s="46">
        <v>5</v>
      </c>
      <c r="F24" s="46">
        <v>4</v>
      </c>
      <c r="G24" s="46">
        <v>4</v>
      </c>
      <c r="H24" s="21">
        <v>6</v>
      </c>
      <c r="I24" s="21">
        <v>5</v>
      </c>
      <c r="J24" s="21">
        <v>0</v>
      </c>
      <c r="K24" s="21">
        <v>1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21" t="s">
        <v>21</v>
      </c>
      <c r="D25" s="21" t="s">
        <v>21</v>
      </c>
      <c r="E25" s="46">
        <v>157</v>
      </c>
      <c r="F25" s="46">
        <v>13</v>
      </c>
      <c r="G25" s="46">
        <v>33</v>
      </c>
      <c r="H25" s="21">
        <v>83</v>
      </c>
      <c r="I25" s="21">
        <v>93</v>
      </c>
      <c r="J25" s="21">
        <v>100</v>
      </c>
      <c r="K25" s="21">
        <v>136</v>
      </c>
      <c r="L25" s="21" t="s">
        <v>21</v>
      </c>
      <c r="M25" s="21" t="s">
        <v>21</v>
      </c>
      <c r="N25" s="58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21" t="s">
        <v>21</v>
      </c>
      <c r="D26" s="21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2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30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21" t="s">
        <v>21</v>
      </c>
      <c r="D27" s="21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58">
        <v>1487</v>
      </c>
      <c r="O27" s="25">
        <v>1612</v>
      </c>
      <c r="P27" s="25">
        <v>906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21" t="s">
        <v>21</v>
      </c>
      <c r="D28" s="21" t="s">
        <v>21</v>
      </c>
      <c r="E28" s="46">
        <v>0</v>
      </c>
      <c r="F28" s="46">
        <v>0</v>
      </c>
      <c r="G28" s="46">
        <v>0</v>
      </c>
      <c r="H28" s="21">
        <v>1</v>
      </c>
      <c r="I28" s="21">
        <v>3</v>
      </c>
      <c r="J28" s="21">
        <v>0</v>
      </c>
      <c r="K28" s="21">
        <v>0</v>
      </c>
      <c r="L28" s="21" t="s">
        <v>21</v>
      </c>
      <c r="M28" s="21" t="s">
        <v>21</v>
      </c>
      <c r="N28" s="58">
        <v>552</v>
      </c>
      <c r="O28" s="25">
        <v>596</v>
      </c>
      <c r="P28" s="25">
        <v>476</v>
      </c>
      <c r="Q28" s="21">
        <v>16</v>
      </c>
      <c r="R28" s="21">
        <v>4</v>
      </c>
      <c r="S28" s="21">
        <v>824</v>
      </c>
      <c r="T28" s="21">
        <v>1119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21" t="s">
        <v>21</v>
      </c>
      <c r="D29" s="21" t="s">
        <v>21</v>
      </c>
      <c r="E29" s="46">
        <v>0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58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21" t="s">
        <v>21</v>
      </c>
      <c r="D30" s="21" t="s">
        <v>21</v>
      </c>
      <c r="E30" s="46">
        <v>2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58">
        <v>8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21" t="s">
        <v>21</v>
      </c>
      <c r="D31" s="21" t="s">
        <v>21</v>
      </c>
      <c r="E31" s="46">
        <v>2</v>
      </c>
      <c r="F31" s="46">
        <v>0</v>
      </c>
      <c r="G31" s="46">
        <v>112</v>
      </c>
      <c r="H31" s="21">
        <v>0</v>
      </c>
      <c r="I31" s="21">
        <v>482</v>
      </c>
      <c r="J31" s="21">
        <v>1071</v>
      </c>
      <c r="K31" s="21">
        <v>9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>
      <c r="B32" s="40" t="s">
        <v>41</v>
      </c>
      <c r="C32" s="21" t="s">
        <v>21</v>
      </c>
      <c r="D32" s="21" t="s">
        <v>21</v>
      </c>
      <c r="E32" s="46">
        <v>0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21" t="s">
        <v>21</v>
      </c>
      <c r="D33" s="21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21" t="s">
        <v>21</v>
      </c>
      <c r="D34" s="21" t="s">
        <v>21</v>
      </c>
      <c r="E34" s="46">
        <f>E35+E36+E37</f>
        <v>223</v>
      </c>
      <c r="F34" s="46">
        <v>137889</v>
      </c>
      <c r="G34" s="46">
        <v>128642</v>
      </c>
      <c r="H34" s="21">
        <v>339509</v>
      </c>
      <c r="I34" s="21">
        <v>275710</v>
      </c>
      <c r="J34" s="21">
        <v>25</v>
      </c>
      <c r="K34" s="21">
        <v>76</v>
      </c>
      <c r="L34" s="21" t="s">
        <v>21</v>
      </c>
      <c r="M34" s="21" t="s">
        <v>21</v>
      </c>
      <c r="N34" s="58">
        <f>N36+N37</f>
        <v>0</v>
      </c>
      <c r="O34" s="25">
        <v>0</v>
      </c>
      <c r="P34" s="25">
        <v>52</v>
      </c>
      <c r="Q34" s="21">
        <v>0</v>
      </c>
      <c r="R34" s="21">
        <v>3</v>
      </c>
      <c r="S34" s="21">
        <v>0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21" t="s">
        <v>21</v>
      </c>
      <c r="D35" s="21" t="s">
        <v>21</v>
      </c>
      <c r="E35" s="46">
        <v>221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35</v>
      </c>
      <c r="C36" s="21" t="s">
        <v>21</v>
      </c>
      <c r="D36" s="21" t="s">
        <v>21</v>
      </c>
      <c r="E36" s="46">
        <v>2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58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21" t="s">
        <v>21</v>
      </c>
      <c r="D37" s="21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58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" customHeight="1">
      <c r="B38" s="40" t="s">
        <v>48</v>
      </c>
      <c r="C38" s="21" t="s">
        <v>21</v>
      </c>
      <c r="D38" s="21" t="s">
        <v>21</v>
      </c>
      <c r="E38" s="46">
        <v>6</v>
      </c>
      <c r="F38" s="46">
        <v>18</v>
      </c>
      <c r="G38" s="46">
        <v>1322</v>
      </c>
      <c r="H38" s="21">
        <v>0</v>
      </c>
      <c r="I38" s="21">
        <v>75</v>
      </c>
      <c r="J38" s="21">
        <v>0</v>
      </c>
      <c r="K38" s="21">
        <v>0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49</v>
      </c>
      <c r="C39" s="21" t="s">
        <v>21</v>
      </c>
      <c r="D39" s="21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21" t="s">
        <v>21</v>
      </c>
      <c r="D40" s="21" t="s">
        <v>21</v>
      </c>
      <c r="E40" s="46">
        <v>109</v>
      </c>
      <c r="F40" s="46">
        <v>4</v>
      </c>
      <c r="G40" s="46">
        <v>4</v>
      </c>
      <c r="H40" s="21">
        <v>7</v>
      </c>
      <c r="I40" s="21">
        <v>9</v>
      </c>
      <c r="J40" s="21">
        <v>32</v>
      </c>
      <c r="K40" s="21">
        <v>19</v>
      </c>
      <c r="L40" s="21" t="s">
        <v>21</v>
      </c>
      <c r="M40" s="21" t="s">
        <v>21</v>
      </c>
      <c r="N40" s="58">
        <v>4</v>
      </c>
      <c r="O40" s="25">
        <v>10</v>
      </c>
      <c r="P40" s="25">
        <v>99</v>
      </c>
      <c r="Q40" s="21">
        <v>175</v>
      </c>
      <c r="R40" s="21">
        <v>11</v>
      </c>
      <c r="S40" s="21">
        <v>18</v>
      </c>
      <c r="T40" s="21">
        <v>4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21" t="s">
        <v>21</v>
      </c>
      <c r="D41" s="21" t="s">
        <v>21</v>
      </c>
      <c r="E41" s="46">
        <v>38628</v>
      </c>
      <c r="F41" s="46">
        <v>56858</v>
      </c>
      <c r="G41" s="46">
        <v>40514</v>
      </c>
      <c r="H41" s="21">
        <v>273438</v>
      </c>
      <c r="I41" s="21">
        <v>186454</v>
      </c>
      <c r="J41" s="21">
        <v>246456</v>
      </c>
      <c r="K41" s="21">
        <v>56258</v>
      </c>
      <c r="L41" s="21" t="s">
        <v>21</v>
      </c>
      <c r="M41" s="21" t="s">
        <v>21</v>
      </c>
      <c r="N41" s="58">
        <v>0</v>
      </c>
      <c r="O41" s="25">
        <v>101</v>
      </c>
      <c r="P41" s="25">
        <v>1173</v>
      </c>
      <c r="Q41" s="21">
        <v>0</v>
      </c>
      <c r="R41" s="21">
        <v>0</v>
      </c>
      <c r="S41" s="21">
        <v>411</v>
      </c>
      <c r="T41" s="21">
        <v>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21" t="s">
        <v>21</v>
      </c>
      <c r="D42" s="21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58">
        <v>24</v>
      </c>
      <c r="O42" s="58" t="s">
        <v>21</v>
      </c>
      <c r="P42" s="58" t="s">
        <v>21</v>
      </c>
      <c r="Q42" s="58" t="s">
        <v>21</v>
      </c>
      <c r="R42" s="58" t="s">
        <v>21</v>
      </c>
      <c r="S42" s="58" t="s">
        <v>21</v>
      </c>
      <c r="T42" s="58" t="s">
        <v>21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 customHeight="1">
      <c r="B43" s="40" t="s">
        <v>37</v>
      </c>
      <c r="C43" s="21" t="s">
        <v>21</v>
      </c>
      <c r="D43" s="21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0</v>
      </c>
      <c r="J43" s="21">
        <v>0</v>
      </c>
      <c r="K43" s="21">
        <v>229</v>
      </c>
      <c r="L43" s="21" t="s">
        <v>21</v>
      </c>
      <c r="M43" s="21" t="s">
        <v>21</v>
      </c>
      <c r="N43" s="58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79"/>
      <c r="D44" s="64"/>
      <c r="E44" s="21"/>
      <c r="F44" s="21"/>
      <c r="G44" s="21"/>
      <c r="H44" s="21"/>
      <c r="I44" s="81"/>
      <c r="J44" s="81"/>
      <c r="K44" s="81"/>
      <c r="L44" s="81"/>
      <c r="M44" s="81"/>
      <c r="N44" s="60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+C46+C52+C56+C57+C58+C59+C60+C61+C62+C63+C65+C67+C68+C72+C76+C78+C81+C82</f>
        <v>2316148</v>
      </c>
      <c r="D45" s="52">
        <v>3295197</v>
      </c>
      <c r="E45" s="41">
        <v>4841200</v>
      </c>
      <c r="F45" s="41">
        <v>8473509</v>
      </c>
      <c r="G45" s="41">
        <v>7236709</v>
      </c>
      <c r="H45" s="41">
        <v>8470810</v>
      </c>
      <c r="I45" s="41">
        <v>5904244</v>
      </c>
      <c r="J45" s="41">
        <v>2093688</v>
      </c>
      <c r="K45" s="41">
        <v>2150794</v>
      </c>
      <c r="L45" s="52">
        <f>+L46+L49+L52+L56+L62+L64+L65+L67+L72+L78+L81+L82</f>
        <v>22914</v>
      </c>
      <c r="M45" s="41">
        <v>29549</v>
      </c>
      <c r="N45" s="59">
        <v>30959</v>
      </c>
      <c r="O45" s="48">
        <v>45515</v>
      </c>
      <c r="P45" s="55">
        <v>67345</v>
      </c>
      <c r="Q45" s="41">
        <v>47025</v>
      </c>
      <c r="R45" s="41">
        <v>38721</v>
      </c>
      <c r="S45" s="41">
        <v>25706</v>
      </c>
      <c r="T45" s="41">
        <v>38634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63">
        <f>+C48</f>
        <v>21</v>
      </c>
      <c r="D46" s="21">
        <f>D48+D50</f>
        <v>1</v>
      </c>
      <c r="E46" s="21">
        <f>E48+E50</f>
        <v>7</v>
      </c>
      <c r="F46" s="46">
        <v>0</v>
      </c>
      <c r="G46" s="46">
        <v>244</v>
      </c>
      <c r="H46" s="21">
        <v>0</v>
      </c>
      <c r="I46" s="21">
        <v>2</v>
      </c>
      <c r="J46" s="21">
        <v>5</v>
      </c>
      <c r="K46" s="21">
        <v>21</v>
      </c>
      <c r="L46" s="21">
        <f>+L47+L48</f>
        <v>1079</v>
      </c>
      <c r="M46" s="58">
        <f>M47+M48+M50</f>
        <v>1691</v>
      </c>
      <c r="N46" s="58">
        <f>N47+N48+N50</f>
        <v>645</v>
      </c>
      <c r="O46" s="25">
        <v>2792</v>
      </c>
      <c r="P46" s="57">
        <v>115</v>
      </c>
      <c r="Q46" s="21">
        <v>708</v>
      </c>
      <c r="R46" s="21">
        <v>530</v>
      </c>
      <c r="S46" s="21">
        <v>363</v>
      </c>
      <c r="T46" s="21">
        <v>548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1" t="s">
        <v>21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55</v>
      </c>
      <c r="M47" s="46">
        <v>178</v>
      </c>
      <c r="N47" s="58">
        <v>53</v>
      </c>
      <c r="O47" s="58" t="s">
        <v>21</v>
      </c>
      <c r="P47" s="58" t="s">
        <v>21</v>
      </c>
      <c r="Q47" s="58" t="s">
        <v>21</v>
      </c>
      <c r="R47" s="58" t="s">
        <v>21</v>
      </c>
      <c r="S47" s="58" t="s">
        <v>21</v>
      </c>
      <c r="T47" s="58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63">
        <v>21</v>
      </c>
      <c r="D48" s="51">
        <v>1</v>
      </c>
      <c r="E48" s="46">
        <v>7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1024</v>
      </c>
      <c r="M48" s="46">
        <v>1489</v>
      </c>
      <c r="N48" s="58">
        <v>586</v>
      </c>
      <c r="O48" s="58" t="s">
        <v>21</v>
      </c>
      <c r="P48" s="58" t="s">
        <v>21</v>
      </c>
      <c r="Q48" s="58" t="s">
        <v>21</v>
      </c>
      <c r="R48" s="58" t="s">
        <v>21</v>
      </c>
      <c r="S48" s="58" t="s">
        <v>21</v>
      </c>
      <c r="T48" s="58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>
      <c r="B49" s="40" t="s">
        <v>5</v>
      </c>
      <c r="C49" s="51" t="s">
        <v>21</v>
      </c>
      <c r="D49" s="51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1878</v>
      </c>
      <c r="L49" s="21">
        <v>4359</v>
      </c>
      <c r="M49" s="46">
        <v>3544</v>
      </c>
      <c r="N49" s="58">
        <v>4633</v>
      </c>
      <c r="O49" s="56">
        <v>5302</v>
      </c>
      <c r="P49" s="57">
        <v>2712</v>
      </c>
      <c r="Q49" s="21">
        <v>2582</v>
      </c>
      <c r="R49" s="21">
        <v>1281</v>
      </c>
      <c r="S49" s="21">
        <v>6184</v>
      </c>
      <c r="T49" s="21">
        <v>4169</v>
      </c>
    </row>
    <row r="50" spans="2:20" ht="12.75">
      <c r="B50" s="40" t="s">
        <v>28</v>
      </c>
      <c r="C50" s="51" t="s">
        <v>21</v>
      </c>
      <c r="D50" s="51">
        <v>0</v>
      </c>
      <c r="E50" s="46">
        <v>0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51" t="s">
        <v>21</v>
      </c>
      <c r="M50" s="46">
        <v>24</v>
      </c>
      <c r="N50" s="21">
        <v>6</v>
      </c>
      <c r="O50" s="21" t="s">
        <v>21</v>
      </c>
      <c r="P50" s="21" t="s">
        <v>21</v>
      </c>
      <c r="Q50" s="21" t="s">
        <v>21</v>
      </c>
      <c r="R50" s="21" t="s">
        <v>21</v>
      </c>
      <c r="S50" s="21" t="s">
        <v>21</v>
      </c>
      <c r="T50" s="21" t="s">
        <v>21</v>
      </c>
    </row>
    <row r="51" spans="2:20" ht="12.75">
      <c r="B51" s="40" t="s">
        <v>6</v>
      </c>
      <c r="C51" s="51" t="s">
        <v>21</v>
      </c>
      <c r="D51" s="51">
        <v>13</v>
      </c>
      <c r="E51" s="46">
        <v>30</v>
      </c>
      <c r="F51" s="46">
        <v>14</v>
      </c>
      <c r="G51" s="46">
        <v>1</v>
      </c>
      <c r="H51" s="21">
        <v>1</v>
      </c>
      <c r="I51" s="21">
        <v>1</v>
      </c>
      <c r="J51" s="21">
        <v>1</v>
      </c>
      <c r="K51" s="21">
        <v>9</v>
      </c>
      <c r="L51" s="51" t="s">
        <v>21</v>
      </c>
      <c r="M51" s="46">
        <v>333</v>
      </c>
      <c r="N51" s="21">
        <v>452</v>
      </c>
      <c r="O51" s="56">
        <v>503</v>
      </c>
      <c r="P51" s="57">
        <v>375</v>
      </c>
      <c r="Q51" s="21">
        <v>789</v>
      </c>
      <c r="R51" s="21">
        <v>135</v>
      </c>
      <c r="S51" s="21">
        <v>69</v>
      </c>
      <c r="T51" s="21">
        <v>102</v>
      </c>
    </row>
    <row r="52" spans="2:20" ht="12.75">
      <c r="B52" s="40" t="s">
        <v>7</v>
      </c>
      <c r="C52" s="63">
        <f>+C53+C54+C55</f>
        <v>8148</v>
      </c>
      <c r="D52" s="46">
        <f>D53+D54</f>
        <v>16282</v>
      </c>
      <c r="E52" s="46">
        <f>E53+E54</f>
        <v>28429</v>
      </c>
      <c r="F52" s="46">
        <v>108032</v>
      </c>
      <c r="G52" s="46">
        <v>92162</v>
      </c>
      <c r="H52" s="21">
        <v>76278</v>
      </c>
      <c r="I52" s="21">
        <v>71098</v>
      </c>
      <c r="J52" s="21">
        <v>26547</v>
      </c>
      <c r="K52" s="21">
        <v>86494</v>
      </c>
      <c r="L52" s="21">
        <f>+L53+L54+L55</f>
        <v>5869</v>
      </c>
      <c r="M52" s="21">
        <f>M53+M54</f>
        <v>6851</v>
      </c>
      <c r="N52" s="21">
        <f>N53+N54</f>
        <v>6502</v>
      </c>
      <c r="O52" s="56">
        <v>6836</v>
      </c>
      <c r="P52" s="57">
        <v>9241</v>
      </c>
      <c r="Q52" s="21">
        <v>33175</v>
      </c>
      <c r="R52" s="21">
        <v>34064</v>
      </c>
      <c r="S52" s="21">
        <v>5373</v>
      </c>
      <c r="T52" s="21">
        <v>5754</v>
      </c>
    </row>
    <row r="53" spans="2:20" ht="12.75">
      <c r="B53" s="40" t="s">
        <v>29</v>
      </c>
      <c r="C53" s="63">
        <v>3856</v>
      </c>
      <c r="D53" s="51">
        <v>3834</v>
      </c>
      <c r="E53" s="46">
        <v>445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5027</v>
      </c>
      <c r="M53" s="46">
        <v>3616</v>
      </c>
      <c r="N53" s="21">
        <v>4789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</row>
    <row r="54" spans="2:20" ht="12.75">
      <c r="B54" s="40" t="s">
        <v>30</v>
      </c>
      <c r="C54" s="63">
        <v>3437</v>
      </c>
      <c r="D54" s="51">
        <v>12448</v>
      </c>
      <c r="E54" s="46">
        <v>27984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831</v>
      </c>
      <c r="M54" s="46">
        <v>3235</v>
      </c>
      <c r="N54" s="21">
        <v>1713</v>
      </c>
      <c r="O54" s="21" t="s">
        <v>21</v>
      </c>
      <c r="P54" s="21" t="s">
        <v>21</v>
      </c>
      <c r="Q54" s="21" t="s">
        <v>21</v>
      </c>
      <c r="R54" s="21" t="s">
        <v>21</v>
      </c>
      <c r="S54" s="21" t="s">
        <v>21</v>
      </c>
      <c r="T54" s="21" t="s">
        <v>21</v>
      </c>
    </row>
    <row r="55" spans="2:20" ht="25.5">
      <c r="B55" s="40" t="s">
        <v>57</v>
      </c>
      <c r="C55" s="63">
        <v>855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11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63">
        <v>7</v>
      </c>
      <c r="D56" s="51">
        <v>16</v>
      </c>
      <c r="E56" s="46">
        <v>22</v>
      </c>
      <c r="F56" s="46">
        <v>16</v>
      </c>
      <c r="G56" s="46">
        <v>0</v>
      </c>
      <c r="H56" s="21">
        <v>1</v>
      </c>
      <c r="I56" s="21">
        <v>1</v>
      </c>
      <c r="J56" s="21">
        <v>1</v>
      </c>
      <c r="K56" s="21">
        <v>1</v>
      </c>
      <c r="L56" s="21">
        <v>1</v>
      </c>
      <c r="M56" s="46">
        <v>3</v>
      </c>
      <c r="N56" s="21">
        <v>6</v>
      </c>
      <c r="O56" s="56">
        <v>5</v>
      </c>
      <c r="P56" s="57">
        <v>0</v>
      </c>
      <c r="Q56" s="21">
        <v>0</v>
      </c>
      <c r="R56" s="21">
        <v>1</v>
      </c>
      <c r="S56" s="21">
        <v>1</v>
      </c>
      <c r="T56" s="21">
        <v>506</v>
      </c>
    </row>
    <row r="57" spans="2:20" ht="12.75">
      <c r="B57" s="40" t="s">
        <v>9</v>
      </c>
      <c r="C57" s="63">
        <v>36232</v>
      </c>
      <c r="D57" s="51">
        <v>14783</v>
      </c>
      <c r="E57" s="46">
        <v>17717</v>
      </c>
      <c r="F57" s="46">
        <v>21885</v>
      </c>
      <c r="G57" s="46">
        <v>15518</v>
      </c>
      <c r="H57" s="21">
        <v>8346</v>
      </c>
      <c r="I57" s="21">
        <v>13210</v>
      </c>
      <c r="J57" s="21">
        <v>10459</v>
      </c>
      <c r="K57" s="21">
        <v>8312</v>
      </c>
      <c r="L57" s="46" t="s">
        <v>21</v>
      </c>
      <c r="M57" s="46">
        <v>1893</v>
      </c>
      <c r="N57" s="21">
        <v>2537</v>
      </c>
      <c r="O57" s="56">
        <v>2232</v>
      </c>
      <c r="P57" s="57">
        <v>31</v>
      </c>
      <c r="Q57" s="21">
        <v>110</v>
      </c>
      <c r="R57" s="21">
        <v>74</v>
      </c>
      <c r="S57" s="21">
        <v>675</v>
      </c>
      <c r="T57" s="21">
        <v>131</v>
      </c>
    </row>
    <row r="58" spans="2:20" ht="12.75">
      <c r="B58" s="40" t="s">
        <v>10</v>
      </c>
      <c r="C58" s="63">
        <v>120</v>
      </c>
      <c r="D58" s="51">
        <v>439</v>
      </c>
      <c r="E58" s="46">
        <v>231</v>
      </c>
      <c r="F58" s="46">
        <v>64</v>
      </c>
      <c r="G58" s="46">
        <v>204</v>
      </c>
      <c r="H58" s="21">
        <v>27</v>
      </c>
      <c r="I58" s="21">
        <v>115</v>
      </c>
      <c r="J58" s="21">
        <v>150</v>
      </c>
      <c r="K58" s="21">
        <v>43</v>
      </c>
      <c r="L58" s="46">
        <v>0</v>
      </c>
      <c r="M58" s="46">
        <v>0</v>
      </c>
      <c r="N58" s="21">
        <v>0</v>
      </c>
      <c r="O58" s="56">
        <v>0</v>
      </c>
      <c r="P58" s="57">
        <v>0</v>
      </c>
      <c r="Q58" s="21">
        <v>0</v>
      </c>
      <c r="R58" s="21">
        <v>1</v>
      </c>
      <c r="S58" s="21">
        <v>0</v>
      </c>
      <c r="T58" s="21">
        <v>0</v>
      </c>
    </row>
    <row r="59" spans="2:20" ht="12.75">
      <c r="B59" s="40" t="s">
        <v>11</v>
      </c>
      <c r="C59" s="63">
        <v>1156</v>
      </c>
      <c r="D59" s="51">
        <v>952</v>
      </c>
      <c r="E59" s="46">
        <v>884</v>
      </c>
      <c r="F59" s="46">
        <v>3048</v>
      </c>
      <c r="G59" s="46">
        <v>1450</v>
      </c>
      <c r="H59" s="21">
        <v>420</v>
      </c>
      <c r="I59" s="21">
        <v>1051</v>
      </c>
      <c r="J59" s="21">
        <v>1129</v>
      </c>
      <c r="K59" s="21">
        <v>2650</v>
      </c>
      <c r="L59" s="46" t="s">
        <v>21</v>
      </c>
      <c r="M59" s="46" t="s">
        <v>21</v>
      </c>
      <c r="N59" s="21" t="s">
        <v>21</v>
      </c>
      <c r="O59" s="56">
        <v>0</v>
      </c>
      <c r="P59" s="57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63">
        <v>169</v>
      </c>
      <c r="D60" s="51">
        <v>56</v>
      </c>
      <c r="E60" s="46">
        <v>27</v>
      </c>
      <c r="F60" s="46">
        <v>23</v>
      </c>
      <c r="G60" s="46">
        <v>37</v>
      </c>
      <c r="H60" s="21">
        <v>86</v>
      </c>
      <c r="I60" s="21">
        <v>24</v>
      </c>
      <c r="J60" s="21">
        <v>265</v>
      </c>
      <c r="K60" s="21">
        <v>3</v>
      </c>
      <c r="L60" s="46" t="s">
        <v>21</v>
      </c>
      <c r="M60" s="46" t="s">
        <v>21</v>
      </c>
      <c r="N60" s="21" t="s">
        <v>21</v>
      </c>
      <c r="O60" s="56">
        <v>0</v>
      </c>
      <c r="P60" s="57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63">
        <v>258</v>
      </c>
      <c r="D61" s="51">
        <v>3184</v>
      </c>
      <c r="E61" s="46">
        <v>486</v>
      </c>
      <c r="F61" s="46">
        <v>662</v>
      </c>
      <c r="G61" s="46">
        <v>77</v>
      </c>
      <c r="H61" s="21">
        <v>107</v>
      </c>
      <c r="I61" s="21">
        <v>97</v>
      </c>
      <c r="J61" s="21">
        <v>67</v>
      </c>
      <c r="K61" s="21">
        <v>135</v>
      </c>
      <c r="L61" s="46" t="s">
        <v>21</v>
      </c>
      <c r="M61" s="46" t="s">
        <v>21</v>
      </c>
      <c r="N61" s="21" t="s">
        <v>21</v>
      </c>
      <c r="O61" s="56">
        <v>0</v>
      </c>
      <c r="P61" s="57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63">
        <v>8740</v>
      </c>
      <c r="D62" s="51">
        <v>25055</v>
      </c>
      <c r="E62" s="46">
        <v>5126</v>
      </c>
      <c r="F62" s="46">
        <v>1534</v>
      </c>
      <c r="G62" s="46">
        <v>675</v>
      </c>
      <c r="H62" s="21">
        <v>327</v>
      </c>
      <c r="I62" s="21">
        <v>365</v>
      </c>
      <c r="J62" s="21">
        <v>562</v>
      </c>
      <c r="K62" s="21">
        <v>628</v>
      </c>
      <c r="L62" s="21">
        <v>829</v>
      </c>
      <c r="M62" s="46">
        <v>579</v>
      </c>
      <c r="N62" s="21">
        <v>533</v>
      </c>
      <c r="O62" s="56">
        <v>587</v>
      </c>
      <c r="P62" s="57">
        <v>0</v>
      </c>
      <c r="Q62" s="21">
        <v>6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63">
        <v>76</v>
      </c>
      <c r="D63" s="51">
        <v>0</v>
      </c>
      <c r="E63" s="46">
        <v>502</v>
      </c>
      <c r="F63" s="46">
        <v>1282</v>
      </c>
      <c r="G63" s="46">
        <v>31</v>
      </c>
      <c r="H63" s="21">
        <v>0</v>
      </c>
      <c r="I63" s="21">
        <v>13</v>
      </c>
      <c r="J63" s="21">
        <v>4</v>
      </c>
      <c r="K63" s="21">
        <v>150</v>
      </c>
      <c r="L63" s="46" t="s">
        <v>21</v>
      </c>
      <c r="M63" s="46" t="s">
        <v>21</v>
      </c>
      <c r="N63" s="21" t="s">
        <v>21</v>
      </c>
      <c r="O63" s="56">
        <v>0</v>
      </c>
      <c r="P63" s="57">
        <v>0</v>
      </c>
      <c r="Q63" s="21">
        <v>0</v>
      </c>
      <c r="R63" s="21">
        <v>0</v>
      </c>
      <c r="S63" s="21">
        <v>0</v>
      </c>
      <c r="T63" s="21">
        <v>925</v>
      </c>
    </row>
    <row r="64" spans="2:20" ht="12.75">
      <c r="B64" s="40" t="s">
        <v>22</v>
      </c>
      <c r="C64" s="51" t="s">
        <v>21</v>
      </c>
      <c r="D64" s="51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5589</v>
      </c>
      <c r="M64" s="46">
        <v>3804</v>
      </c>
      <c r="N64" s="21">
        <v>6224</v>
      </c>
      <c r="O64" s="56">
        <v>4508</v>
      </c>
      <c r="P64" s="57">
        <v>3006</v>
      </c>
      <c r="Q64" s="21">
        <v>774</v>
      </c>
      <c r="R64" s="21">
        <v>249</v>
      </c>
      <c r="S64" s="21" t="s">
        <v>21</v>
      </c>
      <c r="T64" s="21" t="s">
        <v>21</v>
      </c>
    </row>
    <row r="65" spans="2:20" ht="12.75">
      <c r="B65" s="40" t="s">
        <v>16</v>
      </c>
      <c r="C65" s="63">
        <v>353</v>
      </c>
      <c r="D65" s="51">
        <v>469</v>
      </c>
      <c r="E65" s="46">
        <v>629</v>
      </c>
      <c r="F65" s="46">
        <v>861</v>
      </c>
      <c r="G65" s="46">
        <v>2</v>
      </c>
      <c r="H65" s="21">
        <v>2</v>
      </c>
      <c r="I65" s="21">
        <v>12</v>
      </c>
      <c r="J65" s="21">
        <v>3043</v>
      </c>
      <c r="K65" s="21">
        <v>1550</v>
      </c>
      <c r="L65" s="21">
        <v>2200</v>
      </c>
      <c r="M65" s="46">
        <v>4890</v>
      </c>
      <c r="N65" s="21">
        <v>5447</v>
      </c>
      <c r="O65" s="56">
        <v>3223</v>
      </c>
      <c r="P65" s="57">
        <v>2111</v>
      </c>
      <c r="Q65" s="21">
        <v>866</v>
      </c>
      <c r="R65" s="21">
        <v>218</v>
      </c>
      <c r="S65" s="21">
        <v>7946</v>
      </c>
      <c r="T65" s="21">
        <v>4046</v>
      </c>
    </row>
    <row r="66" spans="2:20" ht="12.75">
      <c r="B66" s="40" t="s">
        <v>31</v>
      </c>
      <c r="C66" s="63">
        <v>0</v>
      </c>
      <c r="D66" s="51">
        <v>0</v>
      </c>
      <c r="E66" s="46">
        <v>2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0</v>
      </c>
      <c r="M66" s="46">
        <v>0</v>
      </c>
      <c r="N66" s="21">
        <v>0</v>
      </c>
      <c r="O66" s="21" t="s">
        <v>21</v>
      </c>
      <c r="P66" s="21" t="s">
        <v>21</v>
      </c>
      <c r="Q66" s="21" t="s">
        <v>21</v>
      </c>
      <c r="R66" s="21" t="s">
        <v>21</v>
      </c>
      <c r="S66" s="21" t="s">
        <v>21</v>
      </c>
      <c r="T66" s="21" t="s">
        <v>21</v>
      </c>
    </row>
    <row r="67" spans="2:20" ht="12.75">
      <c r="B67" s="40" t="s">
        <v>32</v>
      </c>
      <c r="C67" s="63">
        <v>2</v>
      </c>
      <c r="D67" s="51">
        <v>1</v>
      </c>
      <c r="E67" s="46">
        <v>24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307</v>
      </c>
      <c r="M67" s="46">
        <v>478</v>
      </c>
      <c r="N67" s="21">
        <v>211</v>
      </c>
      <c r="O67" s="21" t="s">
        <v>21</v>
      </c>
      <c r="P67" s="21" t="s">
        <v>21</v>
      </c>
      <c r="Q67" s="21" t="s">
        <v>21</v>
      </c>
      <c r="R67" s="21" t="s">
        <v>21</v>
      </c>
      <c r="S67" s="21" t="s">
        <v>21</v>
      </c>
      <c r="T67" s="21" t="s">
        <v>21</v>
      </c>
    </row>
    <row r="68" spans="2:20" ht="12.75">
      <c r="B68" s="40" t="s">
        <v>17</v>
      </c>
      <c r="C68" s="63">
        <f>+C69+C70+C71</f>
        <v>1327</v>
      </c>
      <c r="D68" s="51">
        <v>2204</v>
      </c>
      <c r="E68" s="46">
        <v>1173</v>
      </c>
      <c r="F68" s="46">
        <v>736</v>
      </c>
      <c r="G68" s="46">
        <v>1598</v>
      </c>
      <c r="H68" s="21">
        <v>0</v>
      </c>
      <c r="I68" s="21">
        <v>1761</v>
      </c>
      <c r="J68" s="21">
        <v>2520</v>
      </c>
      <c r="K68" s="21">
        <v>3201</v>
      </c>
      <c r="L68" s="46" t="s">
        <v>21</v>
      </c>
      <c r="M68" s="46" t="s">
        <v>21</v>
      </c>
      <c r="N68" s="21" t="s">
        <v>21</v>
      </c>
      <c r="O68" s="56">
        <v>0</v>
      </c>
      <c r="P68" s="57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>
      <c r="B69" s="40" t="s">
        <v>41</v>
      </c>
      <c r="C69" s="63">
        <v>20</v>
      </c>
      <c r="D69" s="51">
        <v>0</v>
      </c>
      <c r="E69" s="46">
        <v>0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21" t="s">
        <v>21</v>
      </c>
      <c r="Q69" s="21" t="s">
        <v>21</v>
      </c>
      <c r="R69" s="21" t="s">
        <v>21</v>
      </c>
      <c r="S69" s="21" t="s">
        <v>21</v>
      </c>
      <c r="T69" s="21" t="s">
        <v>21</v>
      </c>
    </row>
    <row r="70" spans="2:20" ht="12.75">
      <c r="B70" s="40" t="s">
        <v>58</v>
      </c>
      <c r="C70" s="63">
        <v>1306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63">
        <v>1</v>
      </c>
      <c r="D71" s="51">
        <v>0</v>
      </c>
      <c r="E71" s="46">
        <v>25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18</v>
      </c>
      <c r="C72" s="63">
        <f>+C73+C74+C75</f>
        <v>5941</v>
      </c>
      <c r="D72" s="46">
        <f>D73+D74+D75</f>
        <v>6596</v>
      </c>
      <c r="E72" s="46">
        <f>E73+E74+E75</f>
        <v>4523</v>
      </c>
      <c r="F72" s="46">
        <v>239717</v>
      </c>
      <c r="G72" s="46">
        <v>244264</v>
      </c>
      <c r="H72" s="21">
        <v>341940</v>
      </c>
      <c r="I72" s="21">
        <v>277684</v>
      </c>
      <c r="J72" s="21">
        <v>1715</v>
      </c>
      <c r="K72" s="21">
        <v>3644</v>
      </c>
      <c r="L72" s="21">
        <f>+L74+L75</f>
        <v>118</v>
      </c>
      <c r="M72" s="21">
        <f>M74+M75</f>
        <v>50</v>
      </c>
      <c r="N72" s="21">
        <f>N74+N75</f>
        <v>544</v>
      </c>
      <c r="O72" s="56">
        <v>163</v>
      </c>
      <c r="P72" s="57">
        <v>540</v>
      </c>
      <c r="Q72" s="21">
        <v>9</v>
      </c>
      <c r="R72" s="21">
        <v>55</v>
      </c>
      <c r="S72" s="21">
        <v>169</v>
      </c>
      <c r="T72" s="21">
        <v>0</v>
      </c>
    </row>
    <row r="73" spans="2:20" ht="12.75">
      <c r="B73" s="40" t="s">
        <v>34</v>
      </c>
      <c r="C73" s="63">
        <v>2674</v>
      </c>
      <c r="D73" s="51">
        <v>5317</v>
      </c>
      <c r="E73" s="46">
        <v>4140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21" t="s">
        <v>21</v>
      </c>
      <c r="Q73" s="21" t="s">
        <v>21</v>
      </c>
      <c r="R73" s="21" t="s">
        <v>21</v>
      </c>
      <c r="S73" s="21" t="s">
        <v>21</v>
      </c>
      <c r="T73" s="21" t="s">
        <v>21</v>
      </c>
    </row>
    <row r="74" spans="2:20" ht="12.75">
      <c r="B74" s="40" t="s">
        <v>35</v>
      </c>
      <c r="C74" s="63">
        <v>3240</v>
      </c>
      <c r="D74" s="51">
        <v>1142</v>
      </c>
      <c r="E74" s="46">
        <v>300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101</v>
      </c>
      <c r="M74" s="46">
        <v>26</v>
      </c>
      <c r="N74" s="21">
        <v>539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20" ht="12.75">
      <c r="B75" s="40" t="s">
        <v>36</v>
      </c>
      <c r="C75" s="63">
        <v>27</v>
      </c>
      <c r="D75" s="51">
        <v>137</v>
      </c>
      <c r="E75" s="46">
        <v>83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17</v>
      </c>
      <c r="M75" s="46">
        <v>24</v>
      </c>
      <c r="N75" s="21">
        <v>5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</row>
    <row r="76" spans="2:20" ht="12.75" customHeight="1">
      <c r="B76" s="40" t="s">
        <v>48</v>
      </c>
      <c r="C76" s="46">
        <v>2960</v>
      </c>
      <c r="D76" s="51">
        <v>914</v>
      </c>
      <c r="E76" s="46">
        <v>221</v>
      </c>
      <c r="F76" s="46">
        <v>1647</v>
      </c>
      <c r="G76" s="46">
        <v>16616</v>
      </c>
      <c r="H76" s="21">
        <v>26</v>
      </c>
      <c r="I76" s="21">
        <v>39546</v>
      </c>
      <c r="J76" s="21">
        <v>313</v>
      </c>
      <c r="K76" s="21">
        <v>6950</v>
      </c>
      <c r="L76" s="46" t="s">
        <v>21</v>
      </c>
      <c r="M76" s="46" t="s">
        <v>21</v>
      </c>
      <c r="N76" s="21" t="s">
        <v>21</v>
      </c>
      <c r="O76" s="56">
        <v>0</v>
      </c>
      <c r="P76" s="57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49</v>
      </c>
      <c r="C77" s="46" t="s">
        <v>21</v>
      </c>
      <c r="D77" s="51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21" t="s">
        <v>21</v>
      </c>
      <c r="Q77" s="21" t="s">
        <v>21</v>
      </c>
      <c r="R77" s="21" t="s">
        <v>21</v>
      </c>
      <c r="S77" s="21" t="s">
        <v>21</v>
      </c>
      <c r="T77" s="21" t="s">
        <v>21</v>
      </c>
    </row>
    <row r="78" spans="2:20" ht="25.5">
      <c r="B78" s="40" t="s">
        <v>40</v>
      </c>
      <c r="C78" s="63">
        <f>+C79+C80</f>
        <v>89004</v>
      </c>
      <c r="D78" s="51">
        <v>186090</v>
      </c>
      <c r="E78" s="46">
        <v>189066</v>
      </c>
      <c r="F78" s="46">
        <v>48823</v>
      </c>
      <c r="G78" s="46">
        <v>18051</v>
      </c>
      <c r="H78" s="21">
        <v>21134</v>
      </c>
      <c r="I78" s="21">
        <v>29092</v>
      </c>
      <c r="J78" s="21">
        <v>1350</v>
      </c>
      <c r="K78" s="21">
        <v>251592</v>
      </c>
      <c r="L78" s="21">
        <f>+L79+L80+L83</f>
        <v>1133</v>
      </c>
      <c r="M78" s="46">
        <v>2604</v>
      </c>
      <c r="N78" s="21">
        <v>1110</v>
      </c>
      <c r="O78" s="56">
        <v>1507</v>
      </c>
      <c r="P78" s="57">
        <v>5485</v>
      </c>
      <c r="Q78" s="21">
        <v>6980</v>
      </c>
      <c r="R78" s="21">
        <v>439</v>
      </c>
      <c r="S78" s="21">
        <v>2361</v>
      </c>
      <c r="T78" s="21">
        <v>10575</v>
      </c>
    </row>
    <row r="79" spans="2:20" ht="25.5">
      <c r="B79" s="40" t="s">
        <v>53</v>
      </c>
      <c r="C79" s="63">
        <v>87808</v>
      </c>
      <c r="D79" s="51" t="s">
        <v>21</v>
      </c>
      <c r="E79" s="46" t="s">
        <v>21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21">
        <v>14</v>
      </c>
      <c r="M79" s="46" t="s">
        <v>21</v>
      </c>
      <c r="N79" s="21" t="s">
        <v>21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59</v>
      </c>
      <c r="C80" s="63">
        <v>1196</v>
      </c>
      <c r="D80" s="51" t="s">
        <v>21</v>
      </c>
      <c r="E80" s="46" t="s">
        <v>21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21">
        <v>1055</v>
      </c>
      <c r="M80" s="46" t="s">
        <v>21</v>
      </c>
      <c r="N80" s="21" t="s">
        <v>21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>
      <c r="B81" s="40" t="s">
        <v>19</v>
      </c>
      <c r="C81" s="63">
        <v>2158842</v>
      </c>
      <c r="D81" s="51">
        <v>3038139</v>
      </c>
      <c r="E81" s="46">
        <v>4592075</v>
      </c>
      <c r="F81" s="46">
        <v>8017165</v>
      </c>
      <c r="G81" s="46">
        <v>6805800</v>
      </c>
      <c r="H81" s="21">
        <v>8022115</v>
      </c>
      <c r="I81" s="21">
        <v>5470174</v>
      </c>
      <c r="J81" s="21">
        <v>2044707</v>
      </c>
      <c r="K81" s="21">
        <v>1783263</v>
      </c>
      <c r="L81" s="21">
        <v>806</v>
      </c>
      <c r="M81" s="46">
        <v>768</v>
      </c>
      <c r="N81" s="21">
        <v>412</v>
      </c>
      <c r="O81" s="56">
        <v>17857</v>
      </c>
      <c r="P81" s="57">
        <v>43729</v>
      </c>
      <c r="Q81" s="21">
        <v>1026</v>
      </c>
      <c r="R81" s="21">
        <v>1674</v>
      </c>
      <c r="S81" s="21">
        <v>2564</v>
      </c>
      <c r="T81" s="21">
        <v>11879</v>
      </c>
    </row>
    <row r="82" spans="2:20" ht="12.75" customHeight="1">
      <c r="B82" s="40" t="s">
        <v>38</v>
      </c>
      <c r="C82" s="63">
        <v>2792</v>
      </c>
      <c r="D82" s="51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624</v>
      </c>
      <c r="M82" s="46">
        <v>2042</v>
      </c>
      <c r="N82" s="21">
        <v>1701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12.75" customHeight="1">
      <c r="B83" s="40" t="s">
        <v>54</v>
      </c>
      <c r="C83" s="63">
        <v>0</v>
      </c>
      <c r="D83" s="51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64</v>
      </c>
      <c r="M83" s="51" t="s">
        <v>21</v>
      </c>
      <c r="N83" s="46" t="s">
        <v>21</v>
      </c>
      <c r="O83" s="46" t="s">
        <v>21</v>
      </c>
      <c r="P83" s="46" t="s">
        <v>21</v>
      </c>
      <c r="Q83" s="46" t="s">
        <v>21</v>
      </c>
      <c r="R83" s="46" t="s">
        <v>21</v>
      </c>
      <c r="S83" s="46" t="s">
        <v>21</v>
      </c>
      <c r="T83" s="46" t="s">
        <v>21</v>
      </c>
    </row>
    <row r="84" spans="2:20" ht="24" customHeight="1">
      <c r="B84" s="40" t="s">
        <v>37</v>
      </c>
      <c r="C84" s="63">
        <v>0</v>
      </c>
      <c r="D84" s="51">
        <v>3</v>
      </c>
      <c r="E84" s="46">
        <v>3</v>
      </c>
      <c r="F84" s="46">
        <v>28000</v>
      </c>
      <c r="G84" s="46">
        <v>39979</v>
      </c>
      <c r="H84" s="21">
        <v>0</v>
      </c>
      <c r="I84" s="21">
        <v>0</v>
      </c>
      <c r="J84" s="21">
        <v>849</v>
      </c>
      <c r="K84" s="21">
        <v>271</v>
      </c>
      <c r="L84" s="21">
        <v>0</v>
      </c>
      <c r="M84" s="46">
        <v>19</v>
      </c>
      <c r="N84" s="21">
        <v>0</v>
      </c>
      <c r="O84" s="56">
        <v>0</v>
      </c>
      <c r="P84" s="57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45</v>
      </c>
      <c r="C87" s="62"/>
      <c r="D87" s="34"/>
    </row>
    <row r="88" spans="2:4" ht="12.75">
      <c r="B88" s="62" t="s">
        <v>44</v>
      </c>
      <c r="C88" s="62"/>
      <c r="D88" s="34"/>
    </row>
    <row r="89" spans="2:4" ht="12.75">
      <c r="B89" s="34"/>
      <c r="C89" s="34"/>
      <c r="D89" s="34"/>
    </row>
    <row r="90" spans="2:3" ht="12.75">
      <c r="B90" s="23" t="s">
        <v>24</v>
      </c>
      <c r="C90" s="23"/>
    </row>
    <row r="91" spans="11:12" ht="12.75">
      <c r="K91" s="69" t="s">
        <v>25</v>
      </c>
      <c r="L91" s="69"/>
    </row>
    <row r="102" ht="12.75">
      <c r="P102" s="16"/>
    </row>
    <row r="103" ht="12.75">
      <c r="P103" s="16"/>
    </row>
    <row r="104" ht="12.75">
      <c r="P104" s="16"/>
    </row>
    <row r="105" ht="12.75">
      <c r="P105" s="16"/>
    </row>
    <row r="106" ht="12.75">
      <c r="P106" s="16"/>
    </row>
    <row r="107" ht="12.75">
      <c r="P107" s="16"/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8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6"/>
    </row>
    <row r="119" ht="12.75">
      <c r="P119" s="16"/>
    </row>
    <row r="120" ht="12.75">
      <c r="P120" s="16"/>
    </row>
  </sheetData>
  <sheetProtection/>
  <mergeCells count="5">
    <mergeCell ref="B3:M3"/>
    <mergeCell ref="W6:X6"/>
    <mergeCell ref="U6:V6"/>
    <mergeCell ref="C6:K6"/>
    <mergeCell ref="L6:T6"/>
  </mergeCells>
  <hyperlinks>
    <hyperlink ref="I1" location="Indice!B9" display="ÍNDICE"/>
    <hyperlink ref="K91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AAG36</dc:creator>
  <cp:keywords/>
  <dc:description/>
  <cp:lastModifiedBy>ICM</cp:lastModifiedBy>
  <cp:lastPrinted>2007-03-20T09:50:12Z</cp:lastPrinted>
  <dcterms:created xsi:type="dcterms:W3CDTF">2006-03-09T10:15:38Z</dcterms:created>
  <dcterms:modified xsi:type="dcterms:W3CDTF">2013-09-27T11:29:14Z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